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Sheet3" sheetId="3" r:id="rId1"/>
    <sheet name="Sheet2" sheetId="5" r:id="rId2"/>
    <sheet name="Sheet1" sheetId="6" r:id="rId3"/>
  </sheets>
  <definedNames>
    <definedName name="_xlnm.Print_Area" localSheetId="0">Sheet3!$A$1:$BA$11</definedName>
  </definedNames>
  <calcPr calcId="125725"/>
</workbook>
</file>

<file path=xl/calcChain.xml><?xml version="1.0" encoding="utf-8"?>
<calcChain xmlns="http://schemas.openxmlformats.org/spreadsheetml/2006/main">
  <c r="E22" i="5"/>
  <c r="E21"/>
  <c r="E20"/>
  <c r="E19"/>
  <c r="E18"/>
  <c r="AM12"/>
  <c r="AI12"/>
  <c r="AE12"/>
  <c r="W12"/>
  <c r="S12"/>
  <c r="O12"/>
  <c r="K12"/>
  <c r="G12"/>
  <c r="E12"/>
  <c r="D12"/>
  <c r="AM11"/>
  <c r="AI11"/>
  <c r="AE11"/>
  <c r="AA11"/>
  <c r="W11"/>
  <c r="S11"/>
  <c r="O11"/>
  <c r="K11"/>
  <c r="G11"/>
  <c r="E11"/>
  <c r="D11"/>
  <c r="AU10"/>
  <c r="AQ10"/>
  <c r="AM10"/>
  <c r="AI10"/>
  <c r="AE10"/>
  <c r="AA10"/>
  <c r="W10"/>
  <c r="S10"/>
  <c r="O10"/>
  <c r="K10"/>
  <c r="G10"/>
  <c r="E10"/>
  <c r="D10"/>
  <c r="AU9"/>
  <c r="AQ9"/>
  <c r="AM9"/>
  <c r="AI9"/>
  <c r="AE9"/>
  <c r="AA9"/>
  <c r="W9"/>
  <c r="S9"/>
  <c r="O9"/>
  <c r="K9"/>
  <c r="G9"/>
  <c r="E9"/>
  <c r="D9"/>
  <c r="AU8"/>
  <c r="AQ8"/>
  <c r="AM8"/>
  <c r="AI8"/>
  <c r="AE8"/>
  <c r="AA8"/>
  <c r="W8"/>
  <c r="S8"/>
  <c r="O8"/>
  <c r="K8"/>
  <c r="G8"/>
  <c r="E8"/>
  <c r="D8"/>
  <c r="AU7"/>
  <c r="AQ7"/>
  <c r="AI7"/>
  <c r="E7"/>
  <c r="D7"/>
  <c r="AY6"/>
  <c r="AX6"/>
  <c r="AU6"/>
  <c r="AT6"/>
  <c r="AQ6"/>
  <c r="AP6"/>
  <c r="AM6"/>
  <c r="AL6"/>
  <c r="AI6"/>
  <c r="AH6"/>
  <c r="AE6"/>
  <c r="AD6"/>
  <c r="AA6"/>
  <c r="Z6"/>
  <c r="W6"/>
  <c r="V6"/>
  <c r="S6"/>
  <c r="R6"/>
  <c r="O6"/>
  <c r="N6"/>
  <c r="K6"/>
  <c r="J6"/>
  <c r="G6"/>
  <c r="F6"/>
  <c r="E6"/>
  <c r="D6"/>
  <c r="AY7" i="3"/>
  <c r="AY6" s="1"/>
  <c r="AU7"/>
  <c r="AQ7"/>
  <c r="AM6"/>
  <c r="AI7"/>
  <c r="AE7"/>
  <c r="AE6" s="1"/>
  <c r="AA7"/>
  <c r="AA6" s="1"/>
  <c r="W7"/>
  <c r="W6" s="1"/>
  <c r="S7"/>
  <c r="S6" s="1"/>
  <c r="O7"/>
  <c r="O6" s="1"/>
  <c r="K7"/>
  <c r="K6" s="1"/>
  <c r="G7"/>
  <c r="G6" s="1"/>
  <c r="D7"/>
  <c r="D6" s="1"/>
  <c r="AU6"/>
  <c r="AX6"/>
  <c r="AT6"/>
  <c r="AQ6"/>
  <c r="AP6"/>
  <c r="AL6"/>
  <c r="AI6"/>
  <c r="AH6"/>
  <c r="AD6"/>
  <c r="Z6"/>
  <c r="V6"/>
  <c r="R6"/>
  <c r="N6"/>
  <c r="J6"/>
  <c r="F6"/>
  <c r="E7" l="1"/>
  <c r="E6" s="1"/>
</calcChain>
</file>

<file path=xl/sharedStrings.xml><?xml version="1.0" encoding="utf-8"?>
<sst xmlns="http://schemas.openxmlformats.org/spreadsheetml/2006/main" count="156" uniqueCount="40">
  <si>
    <t>随州市2022年9月价格临时补贴测算明细表</t>
  </si>
  <si>
    <t>填报单位：随州市发展和改革委员会</t>
  </si>
  <si>
    <t>单位：人、元、月</t>
  </si>
  <si>
    <t xml:space="preserve">      时间
地区</t>
  </si>
  <si>
    <t>本地居民食品价格单月同比涨幅%)</t>
  </si>
  <si>
    <t>价格临时补贴</t>
  </si>
  <si>
    <t>优抚对象</t>
  </si>
  <si>
    <t>城市低保对象</t>
  </si>
  <si>
    <t>农村低保对象</t>
  </si>
  <si>
    <t>城市低保边缘人口</t>
  </si>
  <si>
    <t>农村低保边缘人口</t>
  </si>
  <si>
    <t>城市特困</t>
  </si>
  <si>
    <t>农村特困</t>
  </si>
  <si>
    <t>孤儿</t>
  </si>
  <si>
    <t>事实无人抚养儿童</t>
  </si>
  <si>
    <t>领取失业保险金人员</t>
  </si>
  <si>
    <t>领取失业补助金人员</t>
  </si>
  <si>
    <t>艾滋病病毒感染儿童</t>
  </si>
  <si>
    <t>总人数</t>
  </si>
  <si>
    <t>总金额</t>
  </si>
  <si>
    <t>人数</t>
  </si>
  <si>
    <t>所需补贴金额</t>
  </si>
  <si>
    <t>保障标准</t>
  </si>
  <si>
    <t>人均所需补贴金额</t>
  </si>
  <si>
    <t>供养标准</t>
  </si>
  <si>
    <t>失业金标准</t>
  </si>
  <si>
    <t>合计</t>
  </si>
  <si>
    <t>9月</t>
  </si>
  <si>
    <t>市直</t>
  </si>
  <si>
    <t>随县</t>
  </si>
  <si>
    <t>广水</t>
  </si>
  <si>
    <t>曾都区</t>
  </si>
  <si>
    <t>高新区</t>
  </si>
  <si>
    <t>大洪山风景区</t>
  </si>
  <si>
    <r>
      <rPr>
        <sz val="9"/>
        <rFont val="宋体"/>
        <charset val="134"/>
      </rPr>
      <t>注：1、统计单位：按元/月统计。
    2、补贴标准测算方法：价格临时补贴标准＝随州市城乡低保标准</t>
    </r>
    <r>
      <rPr>
        <sz val="9"/>
        <rFont val="Arial"/>
        <family val="2"/>
      </rPr>
      <t>×</t>
    </r>
    <r>
      <rPr>
        <sz val="9"/>
        <rFont val="宋体"/>
        <charset val="134"/>
      </rPr>
      <t>居民消费价格指数单月同比涨幅或食品价格单月同比涨幅。
    3、单月测算发放金额低于30元/人的，实际发放原则上不得低于30元/人。</t>
    </r>
  </si>
  <si>
    <t>所需补贴金额</t>
    <phoneticPr fontId="11" type="noConversion"/>
  </si>
  <si>
    <t>填报单位：随县发展和改革局</t>
    <phoneticPr fontId="11" type="noConversion"/>
  </si>
  <si>
    <t>事实无人抚养儿童</t>
    <phoneticPr fontId="11" type="noConversion"/>
  </si>
  <si>
    <t>随县2022年9月价格临时补贴发放明细表</t>
    <phoneticPr fontId="11" type="noConversion"/>
  </si>
  <si>
    <t>注：1、实际发放人数以当月实际在册人员为准。
    2、事实无人抚养儿童有10人已经享受低保政策，每人发62-60=2元。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</si>
</sst>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黑体"/>
      <charset val="134"/>
    </font>
    <font>
      <sz val="8"/>
      <name val="宋体"/>
      <charset val="134"/>
    </font>
    <font>
      <sz val="20"/>
      <name val="方正小标宋简体"/>
      <charset val="134"/>
    </font>
    <font>
      <sz val="9"/>
      <color indexed="8"/>
      <name val="黑体"/>
      <charset val="134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Arial"/>
      <family val="2"/>
    </font>
    <font>
      <sz val="9"/>
      <name val="宋体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 applyProtection="0"/>
    <xf numFmtId="0" fontId="9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16" xfId="1" applyNumberFormat="1" applyFont="1" applyFill="1" applyBorder="1" applyAlignment="1">
      <alignment horizontal="center" vertical="center"/>
    </xf>
    <xf numFmtId="57" fontId="1" fillId="0" borderId="0" xfId="0" applyNumberFormat="1" applyFont="1" applyFill="1" applyAlignment="1">
      <alignment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57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176" fontId="3" fillId="0" borderId="16" xfId="0" applyNumberFormat="1" applyFont="1" applyFill="1" applyBorder="1" applyAlignment="1">
      <alignment horizontal="center" vertical="center" wrapText="1"/>
    </xf>
    <xf numFmtId="176" fontId="1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57" fontId="1" fillId="0" borderId="0" xfId="0" applyNumberFormat="1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0" borderId="16" xfId="2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16" xfId="2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</cellXfs>
  <cellStyles count="3">
    <cellStyle name="常规" xfId="0" builtinId="0"/>
    <cellStyle name="常规_Sheet1" xfId="1"/>
    <cellStyle name="常规_Sheet1_1" xfId="2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1"/>
  <sheetViews>
    <sheetView tabSelected="1" zoomScaleNormal="100" workbookViewId="0">
      <selection activeCell="AF18" sqref="AF18"/>
    </sheetView>
  </sheetViews>
  <sheetFormatPr defaultColWidth="9" defaultRowHeight="13.5"/>
  <cols>
    <col min="1" max="1" width="5.125" style="2" customWidth="1"/>
    <col min="2" max="3" width="3.625" style="2" customWidth="1"/>
    <col min="4" max="4" width="5.125" style="2" customWidth="1"/>
    <col min="5" max="5" width="6.625" style="2" customWidth="1"/>
    <col min="6" max="6" width="5.125" style="2" customWidth="1"/>
    <col min="7" max="7" width="5.875" style="2" customWidth="1"/>
    <col min="8" max="9" width="3.625" style="2" customWidth="1"/>
    <col min="10" max="10" width="4.375" style="2" customWidth="1"/>
    <col min="11" max="11" width="5.5" style="2" customWidth="1"/>
    <col min="12" max="13" width="3.625" style="2" customWidth="1"/>
    <col min="14" max="14" width="5.875" style="2" customWidth="1"/>
    <col min="15" max="15" width="7.25" style="2" customWidth="1"/>
    <col min="16" max="18" width="3.625" style="2" customWidth="1"/>
    <col min="19" max="19" width="5.125" style="2" customWidth="1"/>
    <col min="20" max="22" width="3.625" style="2" customWidth="1"/>
    <col min="23" max="23" width="5.875" style="2" customWidth="1"/>
    <col min="24" max="25" width="3.625" style="2" customWidth="1"/>
    <col min="26" max="26" width="4.25" style="2" customWidth="1"/>
    <col min="27" max="27" width="6.375" style="2" customWidth="1"/>
    <col min="28" max="29" width="3.625" style="2" customWidth="1"/>
    <col min="30" max="30" width="4.75" style="2" customWidth="1"/>
    <col min="31" max="31" width="6.625" style="2" customWidth="1"/>
    <col min="32" max="34" width="3.625" style="2" customWidth="1"/>
    <col min="35" max="35" width="4.375" style="2" customWidth="1"/>
    <col min="36" max="37" width="3.625" style="2" customWidth="1"/>
    <col min="38" max="38" width="4.125" style="2" customWidth="1"/>
    <col min="39" max="39" width="5.125" style="2" customWidth="1"/>
    <col min="40" max="42" width="3.625" style="2" customWidth="1"/>
    <col min="43" max="43" width="4.5" style="2" customWidth="1"/>
    <col min="44" max="54" width="3.625" style="2" customWidth="1"/>
    <col min="55" max="16364" width="9" style="2"/>
    <col min="16365" max="16384" width="9" style="1"/>
  </cols>
  <sheetData>
    <row r="1" spans="1:53 16365:16384" s="2" customFormat="1" ht="33" customHeight="1">
      <c r="A1" s="21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</row>
    <row r="2" spans="1:53 16365:16384" s="2" customFormat="1" ht="28.5" customHeight="1">
      <c r="A2" s="20" t="s">
        <v>36</v>
      </c>
      <c r="B2" s="20"/>
      <c r="C2" s="20"/>
      <c r="D2" s="20"/>
      <c r="E2" s="20"/>
      <c r="F2" s="20"/>
      <c r="G2" s="20"/>
      <c r="H2" s="20"/>
      <c r="I2" s="20"/>
      <c r="P2" s="22"/>
      <c r="Q2" s="2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23" t="s">
        <v>2</v>
      </c>
      <c r="AQ2" s="23"/>
      <c r="AR2" s="23"/>
      <c r="AS2" s="23"/>
      <c r="AT2" s="14"/>
      <c r="AU2" s="14"/>
      <c r="AV2" s="14"/>
      <c r="AW2" s="14"/>
    </row>
    <row r="3" spans="1:53 16365:16384" s="3" customFormat="1" ht="25.5" customHeight="1">
      <c r="A3" s="27" t="s">
        <v>3</v>
      </c>
      <c r="B3" s="28"/>
      <c r="C3" s="24" t="s">
        <v>4</v>
      </c>
      <c r="D3" s="33" t="s">
        <v>5</v>
      </c>
      <c r="E3" s="34"/>
      <c r="F3" s="40" t="s">
        <v>6</v>
      </c>
      <c r="G3" s="41"/>
      <c r="H3" s="41"/>
      <c r="I3" s="41"/>
      <c r="J3" s="40" t="s">
        <v>7</v>
      </c>
      <c r="K3" s="41"/>
      <c r="L3" s="41"/>
      <c r="M3" s="41"/>
      <c r="N3" s="40" t="s">
        <v>8</v>
      </c>
      <c r="O3" s="41"/>
      <c r="P3" s="41"/>
      <c r="Q3" s="41"/>
      <c r="R3" s="40" t="s">
        <v>9</v>
      </c>
      <c r="S3" s="41"/>
      <c r="T3" s="41"/>
      <c r="U3" s="41"/>
      <c r="V3" s="40" t="s">
        <v>10</v>
      </c>
      <c r="W3" s="41"/>
      <c r="X3" s="41"/>
      <c r="Y3" s="41"/>
      <c r="Z3" s="40" t="s">
        <v>11</v>
      </c>
      <c r="AA3" s="41"/>
      <c r="AB3" s="41"/>
      <c r="AC3" s="42"/>
      <c r="AD3" s="40" t="s">
        <v>12</v>
      </c>
      <c r="AE3" s="41"/>
      <c r="AF3" s="41"/>
      <c r="AG3" s="42"/>
      <c r="AH3" s="43" t="s">
        <v>13</v>
      </c>
      <c r="AI3" s="43"/>
      <c r="AJ3" s="43"/>
      <c r="AK3" s="43"/>
      <c r="AL3" s="43" t="s">
        <v>37</v>
      </c>
      <c r="AM3" s="43"/>
      <c r="AN3" s="43"/>
      <c r="AO3" s="43"/>
      <c r="AP3" s="44" t="s">
        <v>15</v>
      </c>
      <c r="AQ3" s="44"/>
      <c r="AR3" s="44"/>
      <c r="AS3" s="44"/>
      <c r="AT3" s="44" t="s">
        <v>16</v>
      </c>
      <c r="AU3" s="44"/>
      <c r="AV3" s="44"/>
      <c r="AW3" s="44"/>
      <c r="AX3" s="44" t="s">
        <v>17</v>
      </c>
      <c r="AY3" s="44"/>
      <c r="AZ3" s="44"/>
      <c r="BA3" s="44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  <c r="XFC3" s="15"/>
      <c r="XFD3" s="15"/>
    </row>
    <row r="4" spans="1:53 16365:16384" s="3" customFormat="1" ht="25.5" customHeight="1">
      <c r="A4" s="29"/>
      <c r="B4" s="30"/>
      <c r="C4" s="25"/>
      <c r="D4" s="35"/>
      <c r="E4" s="36"/>
      <c r="F4" s="45"/>
      <c r="G4" s="46"/>
      <c r="H4" s="46"/>
      <c r="I4" s="46"/>
      <c r="J4" s="45"/>
      <c r="K4" s="46"/>
      <c r="L4" s="46"/>
      <c r="M4" s="46"/>
      <c r="N4" s="45"/>
      <c r="O4" s="46"/>
      <c r="P4" s="46"/>
      <c r="Q4" s="46"/>
      <c r="R4" s="45"/>
      <c r="S4" s="46"/>
      <c r="T4" s="46"/>
      <c r="U4" s="46"/>
      <c r="V4" s="45"/>
      <c r="W4" s="46"/>
      <c r="X4" s="46"/>
      <c r="Y4" s="46"/>
      <c r="Z4" s="45"/>
      <c r="AA4" s="46"/>
      <c r="AB4" s="46"/>
      <c r="AC4" s="47"/>
      <c r="AD4" s="45"/>
      <c r="AE4" s="46"/>
      <c r="AF4" s="46"/>
      <c r="AG4" s="47"/>
      <c r="AH4" s="43"/>
      <c r="AI4" s="43"/>
      <c r="AJ4" s="43"/>
      <c r="AK4" s="43"/>
      <c r="AL4" s="43"/>
      <c r="AM4" s="43"/>
      <c r="AN4" s="43"/>
      <c r="AO4" s="43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  <c r="XFB4" s="15"/>
      <c r="XFC4" s="15"/>
      <c r="XFD4" s="15"/>
    </row>
    <row r="5" spans="1:53 16365:16384" s="3" customFormat="1" ht="51.75" customHeight="1">
      <c r="A5" s="31"/>
      <c r="B5" s="32"/>
      <c r="C5" s="26"/>
      <c r="D5" s="5" t="s">
        <v>18</v>
      </c>
      <c r="E5" s="5" t="s">
        <v>19</v>
      </c>
      <c r="F5" s="5" t="s">
        <v>20</v>
      </c>
      <c r="G5" s="5" t="s">
        <v>35</v>
      </c>
      <c r="H5" s="5" t="s">
        <v>22</v>
      </c>
      <c r="I5" s="5" t="s">
        <v>23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20</v>
      </c>
      <c r="O5" s="5" t="s">
        <v>21</v>
      </c>
      <c r="P5" s="5" t="s">
        <v>22</v>
      </c>
      <c r="Q5" s="5" t="s">
        <v>23</v>
      </c>
      <c r="R5" s="5" t="s">
        <v>20</v>
      </c>
      <c r="S5" s="5" t="s">
        <v>21</v>
      </c>
      <c r="T5" s="5" t="s">
        <v>22</v>
      </c>
      <c r="U5" s="5" t="s">
        <v>23</v>
      </c>
      <c r="V5" s="5" t="s">
        <v>20</v>
      </c>
      <c r="W5" s="5" t="s">
        <v>21</v>
      </c>
      <c r="X5" s="5" t="s">
        <v>22</v>
      </c>
      <c r="Y5" s="5" t="s">
        <v>23</v>
      </c>
      <c r="Z5" s="5" t="s">
        <v>20</v>
      </c>
      <c r="AA5" s="5" t="s">
        <v>21</v>
      </c>
      <c r="AB5" s="5" t="s">
        <v>24</v>
      </c>
      <c r="AC5" s="5" t="s">
        <v>23</v>
      </c>
      <c r="AD5" s="5" t="s">
        <v>20</v>
      </c>
      <c r="AE5" s="5" t="s">
        <v>21</v>
      </c>
      <c r="AF5" s="5" t="s">
        <v>24</v>
      </c>
      <c r="AG5" s="5" t="s">
        <v>23</v>
      </c>
      <c r="AH5" s="5" t="s">
        <v>20</v>
      </c>
      <c r="AI5" s="5" t="s">
        <v>21</v>
      </c>
      <c r="AJ5" s="5" t="s">
        <v>24</v>
      </c>
      <c r="AK5" s="5" t="s">
        <v>23</v>
      </c>
      <c r="AL5" s="5" t="s">
        <v>20</v>
      </c>
      <c r="AM5" s="5" t="s">
        <v>21</v>
      </c>
      <c r="AN5" s="5" t="s">
        <v>24</v>
      </c>
      <c r="AO5" s="5" t="s">
        <v>23</v>
      </c>
      <c r="AP5" s="5" t="s">
        <v>20</v>
      </c>
      <c r="AQ5" s="5" t="s">
        <v>21</v>
      </c>
      <c r="AR5" s="5" t="s">
        <v>25</v>
      </c>
      <c r="AS5" s="5" t="s">
        <v>23</v>
      </c>
      <c r="AT5" s="5" t="s">
        <v>20</v>
      </c>
      <c r="AU5" s="5" t="s">
        <v>21</v>
      </c>
      <c r="AV5" s="5" t="s">
        <v>25</v>
      </c>
      <c r="AW5" s="5" t="s">
        <v>23</v>
      </c>
      <c r="AX5" s="5" t="s">
        <v>20</v>
      </c>
      <c r="AY5" s="5" t="s">
        <v>21</v>
      </c>
      <c r="AZ5" s="5" t="s">
        <v>22</v>
      </c>
      <c r="BA5" s="5" t="s">
        <v>23</v>
      </c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  <c r="XFC5" s="15"/>
      <c r="XFD5" s="15"/>
    </row>
    <row r="6" spans="1:53 16365:16384" s="4" customFormat="1" ht="29.25" customHeight="1">
      <c r="A6" s="6" t="s">
        <v>26</v>
      </c>
      <c r="B6" s="6" t="s">
        <v>27</v>
      </c>
      <c r="C6" s="6">
        <v>11.9</v>
      </c>
      <c r="D6" s="6">
        <f>SUM(D7:D7)</f>
        <v>29027</v>
      </c>
      <c r="E6" s="6">
        <f>SUM(E7:E7)</f>
        <v>1761418</v>
      </c>
      <c r="F6" s="6">
        <f>SUM(F7:F7)</f>
        <v>9154</v>
      </c>
      <c r="G6" s="6">
        <f>SUM(G7:G7)</f>
        <v>567548</v>
      </c>
      <c r="H6" s="6"/>
      <c r="I6" s="6"/>
      <c r="J6" s="6">
        <f>SUM(J7:J7)</f>
        <v>631</v>
      </c>
      <c r="K6" s="6">
        <f>SUM(K7:K7)</f>
        <v>39122</v>
      </c>
      <c r="L6" s="6"/>
      <c r="M6" s="6"/>
      <c r="N6" s="6">
        <f>SUM(N7:N7)</f>
        <v>12253</v>
      </c>
      <c r="O6" s="6">
        <f>SUM(O7:O7)</f>
        <v>735180</v>
      </c>
      <c r="P6" s="6"/>
      <c r="Q6" s="6"/>
      <c r="R6" s="6">
        <f>SUM(R7:R7)</f>
        <v>0</v>
      </c>
      <c r="S6" s="6">
        <f>SUM(S7:S7)</f>
        <v>0</v>
      </c>
      <c r="T6" s="6"/>
      <c r="U6" s="6"/>
      <c r="V6" s="6">
        <f>SUM(V7:V7)</f>
        <v>297</v>
      </c>
      <c r="W6" s="6">
        <f>SUM(W7:W7)</f>
        <v>17820</v>
      </c>
      <c r="X6" s="6"/>
      <c r="Y6" s="6"/>
      <c r="Z6" s="6">
        <f>SUM(Z7:Z7)</f>
        <v>88</v>
      </c>
      <c r="AA6" s="6">
        <f>SUM(AA7:AA7)</f>
        <v>5456</v>
      </c>
      <c r="AB6" s="6"/>
      <c r="AC6" s="6"/>
      <c r="AD6" s="6">
        <f>SUM(AD7:AD7)</f>
        <v>6278</v>
      </c>
      <c r="AE6" s="6">
        <f>SUM(AE7:AE7)</f>
        <v>376680</v>
      </c>
      <c r="AF6" s="6"/>
      <c r="AG6" s="6"/>
      <c r="AH6" s="6">
        <f>SUM(AH7:AH7)</f>
        <v>75</v>
      </c>
      <c r="AI6" s="6">
        <f>SUM(AI7:AI7)</f>
        <v>4650</v>
      </c>
      <c r="AJ6" s="6"/>
      <c r="AK6" s="6"/>
      <c r="AL6" s="6">
        <f>SUM(AL7:AL7)</f>
        <v>218</v>
      </c>
      <c r="AM6" s="6">
        <f>SUM(AM7:AM7)</f>
        <v>12916</v>
      </c>
      <c r="AN6" s="6"/>
      <c r="AO6" s="6"/>
      <c r="AP6" s="6">
        <f>SUM(AP7:AP7)</f>
        <v>25</v>
      </c>
      <c r="AQ6" s="6">
        <f>SUM(AQ7:AQ7)</f>
        <v>1550</v>
      </c>
      <c r="AR6" s="6"/>
      <c r="AS6" s="6"/>
      <c r="AT6" s="6">
        <f>SUM(AT7:AT7)</f>
        <v>7</v>
      </c>
      <c r="AU6" s="6">
        <f>SUM(AU7:AU7)</f>
        <v>434</v>
      </c>
      <c r="AV6" s="6"/>
      <c r="AW6" s="6"/>
      <c r="AX6" s="6">
        <f>SUM(AX7:AX7)</f>
        <v>1</v>
      </c>
      <c r="AY6" s="6">
        <f>SUM(AY7:AY7)</f>
        <v>62</v>
      </c>
      <c r="AZ6" s="6"/>
      <c r="BA6" s="6"/>
      <c r="XEK6" s="16"/>
      <c r="XEL6" s="16"/>
      <c r="XEM6" s="16"/>
      <c r="XEN6" s="16"/>
      <c r="XEO6" s="16"/>
      <c r="XEP6" s="16"/>
      <c r="XEQ6" s="16"/>
      <c r="XER6" s="16"/>
      <c r="XES6" s="16"/>
      <c r="XET6" s="16"/>
      <c r="XEU6" s="16"/>
      <c r="XEV6" s="16"/>
      <c r="XEW6" s="16"/>
      <c r="XEX6" s="16"/>
      <c r="XEY6" s="16"/>
      <c r="XEZ6" s="16"/>
      <c r="XFA6" s="16"/>
      <c r="XFB6" s="16"/>
      <c r="XFC6" s="16"/>
      <c r="XFD6" s="16"/>
    </row>
    <row r="7" spans="1:53 16365:16384" s="4" customFormat="1" ht="29.25" customHeight="1">
      <c r="A7" s="6" t="s">
        <v>29</v>
      </c>
      <c r="B7" s="6" t="s">
        <v>27</v>
      </c>
      <c r="C7" s="6">
        <v>11.9</v>
      </c>
      <c r="D7" s="6">
        <f>F7+J7+N7+R7+V7+Z7+AD7+AH7+AL7+AP7+AT7+AX7</f>
        <v>29027</v>
      </c>
      <c r="E7" s="6">
        <f t="shared" ref="E7" si="0">G7+K7+O7+S7+W7+AA7+AE7+AI7+AM7+AQ7+AU7+AY7</f>
        <v>1761418</v>
      </c>
      <c r="F7" s="6">
        <v>9154</v>
      </c>
      <c r="G7" s="6">
        <f>F7*I7</f>
        <v>567548</v>
      </c>
      <c r="H7" s="6">
        <v>525</v>
      </c>
      <c r="I7" s="9">
        <v>62</v>
      </c>
      <c r="J7" s="17">
        <v>631</v>
      </c>
      <c r="K7" s="6">
        <f>J7*M7</f>
        <v>39122</v>
      </c>
      <c r="L7" s="6">
        <v>525</v>
      </c>
      <c r="M7" s="9">
        <v>62</v>
      </c>
      <c r="N7" s="17">
        <v>12253</v>
      </c>
      <c r="O7" s="9">
        <f>N7*Q7</f>
        <v>735180</v>
      </c>
      <c r="P7" s="9">
        <v>500</v>
      </c>
      <c r="Q7" s="9">
        <v>60</v>
      </c>
      <c r="R7" s="17">
        <v>0</v>
      </c>
      <c r="S7" s="9">
        <f>R7*U7</f>
        <v>0</v>
      </c>
      <c r="T7" s="6">
        <v>525</v>
      </c>
      <c r="U7" s="9">
        <v>62</v>
      </c>
      <c r="V7" s="17">
        <v>297</v>
      </c>
      <c r="W7" s="9">
        <f>V7*Y7</f>
        <v>17820</v>
      </c>
      <c r="X7" s="9">
        <v>500</v>
      </c>
      <c r="Y7" s="9">
        <v>60</v>
      </c>
      <c r="Z7" s="17">
        <v>88</v>
      </c>
      <c r="AA7" s="9">
        <f>Z7*AC7</f>
        <v>5456</v>
      </c>
      <c r="AB7" s="6">
        <v>525</v>
      </c>
      <c r="AC7" s="9">
        <v>62</v>
      </c>
      <c r="AD7" s="17">
        <v>6278</v>
      </c>
      <c r="AE7" s="9">
        <f>AD7*AG7</f>
        <v>376680</v>
      </c>
      <c r="AF7" s="9">
        <v>500</v>
      </c>
      <c r="AG7" s="9">
        <v>60</v>
      </c>
      <c r="AH7" s="17">
        <v>75</v>
      </c>
      <c r="AI7" s="6">
        <f t="shared" ref="AI7" si="1">AH7*AK7</f>
        <v>4650</v>
      </c>
      <c r="AJ7" s="6">
        <v>525</v>
      </c>
      <c r="AK7" s="9">
        <v>62</v>
      </c>
      <c r="AL7" s="18">
        <v>218</v>
      </c>
      <c r="AM7" s="6">
        <v>12916</v>
      </c>
      <c r="AN7" s="6">
        <v>525</v>
      </c>
      <c r="AO7" s="9">
        <v>62</v>
      </c>
      <c r="AP7" s="9">
        <v>25</v>
      </c>
      <c r="AQ7" s="6">
        <f>AP7*AS7</f>
        <v>1550</v>
      </c>
      <c r="AR7" s="6">
        <v>525</v>
      </c>
      <c r="AS7" s="9">
        <v>62</v>
      </c>
      <c r="AT7" s="9">
        <v>7</v>
      </c>
      <c r="AU7" s="6">
        <f>AT7*AW7</f>
        <v>434</v>
      </c>
      <c r="AV7" s="6">
        <v>525</v>
      </c>
      <c r="AW7" s="9">
        <v>62</v>
      </c>
      <c r="AX7" s="9">
        <v>1</v>
      </c>
      <c r="AY7" s="6">
        <f>AX7*BA7</f>
        <v>62</v>
      </c>
      <c r="AZ7" s="6">
        <v>525</v>
      </c>
      <c r="BA7" s="9">
        <v>62</v>
      </c>
      <c r="XEK7" s="16"/>
      <c r="XEL7" s="16"/>
      <c r="XEM7" s="16"/>
      <c r="XEN7" s="16"/>
      <c r="XEO7" s="16"/>
      <c r="XEP7" s="16"/>
      <c r="XEQ7" s="16"/>
      <c r="XER7" s="16"/>
      <c r="XES7" s="16"/>
      <c r="XET7" s="16"/>
      <c r="XEU7" s="16"/>
      <c r="XEV7" s="16"/>
      <c r="XEW7" s="16"/>
      <c r="XEX7" s="16"/>
      <c r="XEY7" s="16"/>
      <c r="XEZ7" s="16"/>
      <c r="XFA7" s="16"/>
      <c r="XFB7" s="16"/>
      <c r="XFC7" s="16"/>
      <c r="XFD7" s="16"/>
    </row>
    <row r="8" spans="1:53 16365:16384" s="2" customFormat="1" ht="14.1" customHeight="1">
      <c r="A8" s="48" t="s">
        <v>39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</row>
    <row r="9" spans="1:53 16365:16384" s="2" customFormat="1" ht="14.1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</row>
    <row r="10" spans="1:53 16365:16384" s="2" customFormat="1" ht="14.1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</row>
    <row r="11" spans="1:53 16365:16384" s="2" customFormat="1" ht="14.1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</row>
  </sheetData>
  <mergeCells count="20">
    <mergeCell ref="AT3:AW4"/>
    <mergeCell ref="AX3:BA4"/>
    <mergeCell ref="A8:BA11"/>
    <mergeCell ref="A1:BA1"/>
    <mergeCell ref="A2:I2"/>
    <mergeCell ref="P2:Q2"/>
    <mergeCell ref="AP2:AS2"/>
    <mergeCell ref="C3:C5"/>
    <mergeCell ref="A3:B5"/>
    <mergeCell ref="D3:E4"/>
    <mergeCell ref="F3:I4"/>
    <mergeCell ref="J3:M4"/>
    <mergeCell ref="N3:Q4"/>
    <mergeCell ref="R3:U4"/>
    <mergeCell ref="V3:Y4"/>
    <mergeCell ref="Z3:AC4"/>
    <mergeCell ref="AD3:AG4"/>
    <mergeCell ref="AH3:AK4"/>
    <mergeCell ref="AL3:AO4"/>
    <mergeCell ref="AP3:AS4"/>
  </mergeCells>
  <phoneticPr fontId="11" type="noConversion"/>
  <pageMargins left="0.196527777777778" right="0.196527777777778" top="1" bottom="1" header="0.5" footer="0.5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24"/>
  <sheetViews>
    <sheetView zoomScale="84" zoomScaleNormal="84" workbookViewId="0">
      <selection activeCell="L9" sqref="L9"/>
    </sheetView>
  </sheetViews>
  <sheetFormatPr defaultColWidth="9" defaultRowHeight="13.5"/>
  <cols>
    <col min="1" max="1" width="5.125" style="2" customWidth="1"/>
    <col min="2" max="3" width="3.625" style="2" customWidth="1"/>
    <col min="4" max="4" width="5.125" style="2" customWidth="1"/>
    <col min="5" max="5" width="6.625" style="2" customWidth="1"/>
    <col min="6" max="6" width="5.125" style="2" customWidth="1"/>
    <col min="7" max="7" width="5.875" style="2" customWidth="1"/>
    <col min="8" max="9" width="3.625" style="2" customWidth="1"/>
    <col min="10" max="10" width="4.375" style="2" customWidth="1"/>
    <col min="11" max="11" width="5.5" style="2" customWidth="1"/>
    <col min="12" max="13" width="3.625" style="2" customWidth="1"/>
    <col min="14" max="14" width="5.875" style="2" customWidth="1"/>
    <col min="15" max="15" width="7.25" style="2" customWidth="1"/>
    <col min="16" max="18" width="3.625" style="2" customWidth="1"/>
    <col min="19" max="19" width="5.125" style="2" customWidth="1"/>
    <col min="20" max="22" width="3.625" style="2" customWidth="1"/>
    <col min="23" max="23" width="5.875" style="2" customWidth="1"/>
    <col min="24" max="26" width="3.625" style="2" customWidth="1"/>
    <col min="27" max="27" width="4.75" style="2" customWidth="1"/>
    <col min="28" max="29" width="3.625" style="2" customWidth="1"/>
    <col min="30" max="30" width="4.75" style="2" customWidth="1"/>
    <col min="31" max="31" width="6.625" style="2" customWidth="1"/>
    <col min="32" max="34" width="3.625" style="2" customWidth="1"/>
    <col min="35" max="35" width="4.375" style="2" customWidth="1"/>
    <col min="36" max="38" width="3.625" style="2" customWidth="1"/>
    <col min="39" max="39" width="5.125" style="2" customWidth="1"/>
    <col min="40" max="42" width="3.625" style="2" customWidth="1"/>
    <col min="43" max="43" width="4.5" style="2" customWidth="1"/>
    <col min="44" max="54" width="3.625" style="2" customWidth="1"/>
    <col min="55" max="16364" width="9" style="2"/>
    <col min="16365" max="16384" width="9" style="1"/>
  </cols>
  <sheetData>
    <row r="1" spans="1:53 16365:16384" s="2" customFormat="1" ht="33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</row>
    <row r="2" spans="1:53 16365:16384" s="2" customFormat="1" ht="18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P2" s="22"/>
      <c r="Q2" s="2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23" t="s">
        <v>2</v>
      </c>
      <c r="AQ2" s="23"/>
      <c r="AR2" s="23"/>
      <c r="AS2" s="23"/>
      <c r="AT2" s="14"/>
      <c r="AU2" s="14"/>
      <c r="AV2" s="14"/>
      <c r="AW2" s="14"/>
    </row>
    <row r="3" spans="1:53 16365:16384" s="3" customFormat="1" ht="18" customHeight="1">
      <c r="A3" s="27" t="s">
        <v>3</v>
      </c>
      <c r="B3" s="28"/>
      <c r="C3" s="24" t="s">
        <v>4</v>
      </c>
      <c r="D3" s="33" t="s">
        <v>5</v>
      </c>
      <c r="E3" s="34"/>
      <c r="F3" s="33" t="s">
        <v>6</v>
      </c>
      <c r="G3" s="37"/>
      <c r="H3" s="37"/>
      <c r="I3" s="37"/>
      <c r="J3" s="33" t="s">
        <v>7</v>
      </c>
      <c r="K3" s="37"/>
      <c r="L3" s="37"/>
      <c r="M3" s="37"/>
      <c r="N3" s="33" t="s">
        <v>8</v>
      </c>
      <c r="O3" s="37"/>
      <c r="P3" s="37"/>
      <c r="Q3" s="37"/>
      <c r="R3" s="33" t="s">
        <v>9</v>
      </c>
      <c r="S3" s="37"/>
      <c r="T3" s="37"/>
      <c r="U3" s="37"/>
      <c r="V3" s="33" t="s">
        <v>10</v>
      </c>
      <c r="W3" s="37"/>
      <c r="X3" s="37"/>
      <c r="Y3" s="37"/>
      <c r="Z3" s="33" t="s">
        <v>11</v>
      </c>
      <c r="AA3" s="37"/>
      <c r="AB3" s="37"/>
      <c r="AC3" s="34"/>
      <c r="AD3" s="33" t="s">
        <v>12</v>
      </c>
      <c r="AE3" s="37"/>
      <c r="AF3" s="37"/>
      <c r="AG3" s="34"/>
      <c r="AH3" s="39" t="s">
        <v>13</v>
      </c>
      <c r="AI3" s="39"/>
      <c r="AJ3" s="39"/>
      <c r="AK3" s="39"/>
      <c r="AL3" s="39" t="s">
        <v>14</v>
      </c>
      <c r="AM3" s="39"/>
      <c r="AN3" s="39"/>
      <c r="AO3" s="39"/>
      <c r="AP3" s="19" t="s">
        <v>15</v>
      </c>
      <c r="AQ3" s="19"/>
      <c r="AR3" s="19"/>
      <c r="AS3" s="19"/>
      <c r="AT3" s="19" t="s">
        <v>16</v>
      </c>
      <c r="AU3" s="19"/>
      <c r="AV3" s="19"/>
      <c r="AW3" s="19"/>
      <c r="AX3" s="19" t="s">
        <v>17</v>
      </c>
      <c r="AY3" s="19"/>
      <c r="AZ3" s="19"/>
      <c r="BA3" s="19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  <c r="XFC3" s="15"/>
      <c r="XFD3" s="15"/>
    </row>
    <row r="4" spans="1:53 16365:16384" s="3" customFormat="1" ht="18" customHeight="1">
      <c r="A4" s="29"/>
      <c r="B4" s="30"/>
      <c r="C4" s="25"/>
      <c r="D4" s="35"/>
      <c r="E4" s="36"/>
      <c r="F4" s="35"/>
      <c r="G4" s="38"/>
      <c r="H4" s="38"/>
      <c r="I4" s="38"/>
      <c r="J4" s="35"/>
      <c r="K4" s="38"/>
      <c r="L4" s="38"/>
      <c r="M4" s="38"/>
      <c r="N4" s="35"/>
      <c r="O4" s="38"/>
      <c r="P4" s="38"/>
      <c r="Q4" s="38"/>
      <c r="R4" s="35"/>
      <c r="S4" s="38"/>
      <c r="T4" s="38"/>
      <c r="U4" s="38"/>
      <c r="V4" s="35"/>
      <c r="W4" s="38"/>
      <c r="X4" s="38"/>
      <c r="Y4" s="38"/>
      <c r="Z4" s="35"/>
      <c r="AA4" s="38"/>
      <c r="AB4" s="38"/>
      <c r="AC4" s="36"/>
      <c r="AD4" s="35"/>
      <c r="AE4" s="38"/>
      <c r="AF4" s="38"/>
      <c r="AG4" s="36"/>
      <c r="AH4" s="39"/>
      <c r="AI4" s="39"/>
      <c r="AJ4" s="39"/>
      <c r="AK4" s="39"/>
      <c r="AL4" s="39"/>
      <c r="AM4" s="39"/>
      <c r="AN4" s="39"/>
      <c r="AO4" s="3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  <c r="XFB4" s="15"/>
      <c r="XFC4" s="15"/>
      <c r="XFD4" s="15"/>
    </row>
    <row r="5" spans="1:53 16365:16384" s="3" customFormat="1" ht="92.1" customHeight="1">
      <c r="A5" s="31"/>
      <c r="B5" s="32"/>
      <c r="C5" s="26"/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20</v>
      </c>
      <c r="O5" s="5" t="s">
        <v>21</v>
      </c>
      <c r="P5" s="5" t="s">
        <v>22</v>
      </c>
      <c r="Q5" s="5" t="s">
        <v>23</v>
      </c>
      <c r="R5" s="5" t="s">
        <v>20</v>
      </c>
      <c r="S5" s="5" t="s">
        <v>21</v>
      </c>
      <c r="T5" s="5" t="s">
        <v>22</v>
      </c>
      <c r="U5" s="5" t="s">
        <v>23</v>
      </c>
      <c r="V5" s="5" t="s">
        <v>20</v>
      </c>
      <c r="W5" s="5" t="s">
        <v>21</v>
      </c>
      <c r="X5" s="5" t="s">
        <v>22</v>
      </c>
      <c r="Y5" s="5" t="s">
        <v>23</v>
      </c>
      <c r="Z5" s="5" t="s">
        <v>20</v>
      </c>
      <c r="AA5" s="5" t="s">
        <v>21</v>
      </c>
      <c r="AB5" s="5" t="s">
        <v>24</v>
      </c>
      <c r="AC5" s="5" t="s">
        <v>23</v>
      </c>
      <c r="AD5" s="5" t="s">
        <v>20</v>
      </c>
      <c r="AE5" s="5" t="s">
        <v>21</v>
      </c>
      <c r="AF5" s="5" t="s">
        <v>24</v>
      </c>
      <c r="AG5" s="5" t="s">
        <v>23</v>
      </c>
      <c r="AH5" s="5" t="s">
        <v>20</v>
      </c>
      <c r="AI5" s="5" t="s">
        <v>21</v>
      </c>
      <c r="AJ5" s="5" t="s">
        <v>24</v>
      </c>
      <c r="AK5" s="5" t="s">
        <v>23</v>
      </c>
      <c r="AL5" s="5" t="s">
        <v>20</v>
      </c>
      <c r="AM5" s="5" t="s">
        <v>21</v>
      </c>
      <c r="AN5" s="5" t="s">
        <v>24</v>
      </c>
      <c r="AO5" s="5" t="s">
        <v>23</v>
      </c>
      <c r="AP5" s="5" t="s">
        <v>20</v>
      </c>
      <c r="AQ5" s="5" t="s">
        <v>21</v>
      </c>
      <c r="AR5" s="5" t="s">
        <v>25</v>
      </c>
      <c r="AS5" s="5" t="s">
        <v>23</v>
      </c>
      <c r="AT5" s="5" t="s">
        <v>20</v>
      </c>
      <c r="AU5" s="5" t="s">
        <v>21</v>
      </c>
      <c r="AV5" s="5" t="s">
        <v>25</v>
      </c>
      <c r="AW5" s="5" t="s">
        <v>23</v>
      </c>
      <c r="AX5" s="5" t="s">
        <v>20</v>
      </c>
      <c r="AY5" s="5" t="s">
        <v>21</v>
      </c>
      <c r="AZ5" s="5" t="s">
        <v>22</v>
      </c>
      <c r="BA5" s="5" t="s">
        <v>23</v>
      </c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  <c r="XFC5" s="15"/>
      <c r="XFD5" s="15"/>
    </row>
    <row r="6" spans="1:53 16365:16384" s="4" customFormat="1" ht="33" customHeight="1">
      <c r="A6" s="6" t="s">
        <v>26</v>
      </c>
      <c r="B6" s="6" t="s">
        <v>27</v>
      </c>
      <c r="C6" s="6">
        <v>8.3000000000000007</v>
      </c>
      <c r="D6" s="6">
        <f t="shared" ref="D6:G6" si="0">SUM(D7:D12)</f>
        <v>22505</v>
      </c>
      <c r="E6" s="6">
        <f t="shared" si="0"/>
        <v>1128993</v>
      </c>
      <c r="F6" s="6">
        <f t="shared" si="0"/>
        <v>21946</v>
      </c>
      <c r="G6" s="6">
        <f t="shared" si="0"/>
        <v>1098196</v>
      </c>
      <c r="H6" s="6"/>
      <c r="I6" s="6"/>
      <c r="J6" s="6">
        <f t="shared" ref="J6:O6" si="1">SUM(J7:J12)</f>
        <v>0</v>
      </c>
      <c r="K6" s="6">
        <f t="shared" si="1"/>
        <v>0</v>
      </c>
      <c r="L6" s="6"/>
      <c r="M6" s="6"/>
      <c r="N6" s="6">
        <f t="shared" si="1"/>
        <v>0</v>
      </c>
      <c r="O6" s="6">
        <f t="shared" si="1"/>
        <v>0</v>
      </c>
      <c r="P6" s="6"/>
      <c r="Q6" s="6"/>
      <c r="R6" s="6">
        <f t="shared" ref="R6:W6" si="2">SUM(R7:R12)</f>
        <v>0</v>
      </c>
      <c r="S6" s="6">
        <f t="shared" si="2"/>
        <v>0</v>
      </c>
      <c r="T6" s="6"/>
      <c r="U6" s="6"/>
      <c r="V6" s="6">
        <f t="shared" si="2"/>
        <v>0</v>
      </c>
      <c r="W6" s="6">
        <f t="shared" si="2"/>
        <v>0</v>
      </c>
      <c r="X6" s="6"/>
      <c r="Y6" s="6"/>
      <c r="Z6" s="6">
        <f t="shared" ref="Z6:AE6" si="3">SUM(Z7:Z12)</f>
        <v>0</v>
      </c>
      <c r="AA6" s="6">
        <f t="shared" si="3"/>
        <v>0</v>
      </c>
      <c r="AB6" s="6"/>
      <c r="AC6" s="6"/>
      <c r="AD6" s="6">
        <f t="shared" si="3"/>
        <v>0</v>
      </c>
      <c r="AE6" s="6">
        <f t="shared" si="3"/>
        <v>0</v>
      </c>
      <c r="AF6" s="6"/>
      <c r="AG6" s="6"/>
      <c r="AH6" s="6">
        <f t="shared" ref="AH6:AM6" si="4">SUM(AH7:AH12)</f>
        <v>0</v>
      </c>
      <c r="AI6" s="6">
        <f t="shared" si="4"/>
        <v>0</v>
      </c>
      <c r="AJ6" s="6"/>
      <c r="AK6" s="6"/>
      <c r="AL6" s="6">
        <f t="shared" si="4"/>
        <v>0</v>
      </c>
      <c r="AM6" s="6">
        <f t="shared" si="4"/>
        <v>0</v>
      </c>
      <c r="AN6" s="6"/>
      <c r="AO6" s="6"/>
      <c r="AP6" s="6">
        <f t="shared" ref="AP6:AU6" si="5">SUM(AP7:AP12)</f>
        <v>522</v>
      </c>
      <c r="AQ6" s="6">
        <f t="shared" si="5"/>
        <v>28435</v>
      </c>
      <c r="AR6" s="6"/>
      <c r="AS6" s="6"/>
      <c r="AT6" s="6">
        <f t="shared" si="5"/>
        <v>37</v>
      </c>
      <c r="AU6" s="6">
        <f t="shared" si="5"/>
        <v>2362</v>
      </c>
      <c r="AV6" s="6"/>
      <c r="AW6" s="6"/>
      <c r="AX6" s="6">
        <f>SUM(AX7:AX12)</f>
        <v>0</v>
      </c>
      <c r="AY6" s="6">
        <f>SUM(AY7:AY12)</f>
        <v>0</v>
      </c>
      <c r="AZ6" s="6"/>
      <c r="BA6" s="6"/>
      <c r="XEK6" s="16"/>
      <c r="XEL6" s="16"/>
      <c r="XEM6" s="16"/>
      <c r="XEN6" s="16"/>
      <c r="XEO6" s="16"/>
      <c r="XEP6" s="16"/>
      <c r="XEQ6" s="16"/>
      <c r="XER6" s="16"/>
      <c r="XES6" s="16"/>
      <c r="XET6" s="16"/>
      <c r="XEU6" s="16"/>
      <c r="XEV6" s="16"/>
      <c r="XEW6" s="16"/>
      <c r="XEX6" s="16"/>
      <c r="XEY6" s="16"/>
      <c r="XEZ6" s="16"/>
      <c r="XFA6" s="16"/>
      <c r="XFB6" s="16"/>
      <c r="XFC6" s="16"/>
      <c r="XFD6" s="16"/>
    </row>
    <row r="7" spans="1:53 16365:16384" s="4" customFormat="1" ht="33" customHeight="1">
      <c r="A7" s="6" t="s">
        <v>28</v>
      </c>
      <c r="B7" s="6" t="s">
        <v>27</v>
      </c>
      <c r="C7" s="6">
        <v>8.3000000000000007</v>
      </c>
      <c r="D7" s="6">
        <f t="shared" ref="D7:D12" si="6">F7+J7+N7+R7+V7+Z7+AD7+AH7+AL7+AP7+AT7+AX7</f>
        <v>188</v>
      </c>
      <c r="E7" s="6">
        <f t="shared" ref="E7:E12" si="7">G7+K7+O7+S7+W7+AA7+AE7+AI7+AM7+AQ7+AU7+AY7</f>
        <v>10340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9"/>
      <c r="AI7" s="6">
        <f t="shared" ref="AI7:AI12" si="8">AH7*AK7</f>
        <v>0</v>
      </c>
      <c r="AJ7" s="6">
        <v>666</v>
      </c>
      <c r="AK7" s="9">
        <v>55</v>
      </c>
      <c r="AL7" s="13"/>
      <c r="AM7" s="6"/>
      <c r="AN7" s="6"/>
      <c r="AO7" s="9"/>
      <c r="AP7" s="6">
        <v>188</v>
      </c>
      <c r="AQ7" s="6">
        <f t="shared" ref="AQ7:AQ10" si="9">AP7*AS7</f>
        <v>10340</v>
      </c>
      <c r="AR7" s="6">
        <v>666</v>
      </c>
      <c r="AS7" s="6">
        <v>55</v>
      </c>
      <c r="AT7" s="6"/>
      <c r="AU7" s="6">
        <f t="shared" ref="AU7:AU10" si="10">AT7*AW7</f>
        <v>0</v>
      </c>
      <c r="AV7" s="6">
        <v>666</v>
      </c>
      <c r="AW7" s="6">
        <v>55</v>
      </c>
      <c r="AX7" s="6"/>
      <c r="AY7" s="6"/>
      <c r="AZ7" s="6"/>
      <c r="BA7" s="6"/>
      <c r="XEK7" s="16"/>
      <c r="XEL7" s="16"/>
      <c r="XEM7" s="16"/>
      <c r="XEN7" s="16"/>
      <c r="XEO7" s="16"/>
      <c r="XEP7" s="16"/>
      <c r="XEQ7" s="16"/>
      <c r="XER7" s="16"/>
      <c r="XES7" s="16"/>
      <c r="XET7" s="16"/>
      <c r="XEU7" s="16"/>
      <c r="XEV7" s="16"/>
      <c r="XEW7" s="16"/>
      <c r="XEX7" s="16"/>
      <c r="XEY7" s="16"/>
      <c r="XEZ7" s="16"/>
      <c r="XFA7" s="16"/>
      <c r="XFB7" s="16"/>
      <c r="XFC7" s="16"/>
      <c r="XFD7" s="16"/>
    </row>
    <row r="8" spans="1:53 16365:16384" s="4" customFormat="1" ht="33" customHeight="1">
      <c r="A8" s="6" t="s">
        <v>29</v>
      </c>
      <c r="B8" s="6" t="s">
        <v>27</v>
      </c>
      <c r="C8" s="6">
        <v>8.3000000000000007</v>
      </c>
      <c r="D8" s="6">
        <f t="shared" si="6"/>
        <v>9714</v>
      </c>
      <c r="E8" s="6">
        <f t="shared" si="7"/>
        <v>427542</v>
      </c>
      <c r="F8" s="6">
        <v>9682</v>
      </c>
      <c r="G8" s="6">
        <f t="shared" ref="G8:G12" si="11">F8*I8</f>
        <v>426008</v>
      </c>
      <c r="H8" s="6">
        <v>525</v>
      </c>
      <c r="I8" s="9">
        <v>44</v>
      </c>
      <c r="J8" s="9"/>
      <c r="K8" s="6">
        <f t="shared" ref="K8:K12" si="12">J8*M8</f>
        <v>0</v>
      </c>
      <c r="L8" s="6">
        <v>525</v>
      </c>
      <c r="M8" s="9">
        <v>44</v>
      </c>
      <c r="N8" s="9"/>
      <c r="O8" s="9">
        <f t="shared" ref="O8:O12" si="13">N8*Q8</f>
        <v>0</v>
      </c>
      <c r="P8" s="9">
        <v>500</v>
      </c>
      <c r="Q8" s="9">
        <v>42</v>
      </c>
      <c r="R8" s="9"/>
      <c r="S8" s="9">
        <f t="shared" ref="S8:S12" si="14">R8*U8</f>
        <v>0</v>
      </c>
      <c r="T8" s="6">
        <v>525</v>
      </c>
      <c r="U8" s="9">
        <v>44</v>
      </c>
      <c r="V8" s="9"/>
      <c r="W8" s="9">
        <f t="shared" ref="W8:W12" si="15">V8*Y8</f>
        <v>0</v>
      </c>
      <c r="X8" s="9">
        <v>500</v>
      </c>
      <c r="Y8" s="9">
        <v>42</v>
      </c>
      <c r="Z8" s="9"/>
      <c r="AA8" s="9">
        <f t="shared" ref="AA8:AA11" si="16">Z8*AC8</f>
        <v>0</v>
      </c>
      <c r="AB8" s="6">
        <v>525</v>
      </c>
      <c r="AC8" s="9">
        <v>44</v>
      </c>
      <c r="AD8" s="9"/>
      <c r="AE8" s="9">
        <f t="shared" ref="AE8:AE12" si="17">AD8*AG8</f>
        <v>0</v>
      </c>
      <c r="AF8" s="9">
        <v>500</v>
      </c>
      <c r="AG8" s="9">
        <v>42</v>
      </c>
      <c r="AH8" s="9"/>
      <c r="AI8" s="6">
        <f t="shared" si="8"/>
        <v>0</v>
      </c>
      <c r="AJ8" s="6">
        <v>525</v>
      </c>
      <c r="AK8" s="9">
        <v>44</v>
      </c>
      <c r="AL8" s="9"/>
      <c r="AM8" s="6">
        <f t="shared" ref="AM8:AM12" si="18">AL8*AO8</f>
        <v>0</v>
      </c>
      <c r="AN8" s="6">
        <v>525</v>
      </c>
      <c r="AO8" s="9">
        <v>44</v>
      </c>
      <c r="AP8" s="9">
        <v>25</v>
      </c>
      <c r="AQ8" s="6">
        <f t="shared" si="9"/>
        <v>1100</v>
      </c>
      <c r="AR8" s="6">
        <v>525</v>
      </c>
      <c r="AS8" s="9">
        <v>44</v>
      </c>
      <c r="AT8" s="9">
        <v>7</v>
      </c>
      <c r="AU8" s="6">
        <f t="shared" si="10"/>
        <v>434</v>
      </c>
      <c r="AV8" s="6">
        <v>525</v>
      </c>
      <c r="AW8" s="9">
        <v>62</v>
      </c>
      <c r="AX8" s="9"/>
      <c r="AY8" s="6"/>
      <c r="AZ8" s="6">
        <v>525</v>
      </c>
      <c r="BA8" s="9">
        <v>44</v>
      </c>
      <c r="XEK8" s="16"/>
      <c r="XEL8" s="16"/>
      <c r="XEM8" s="16"/>
      <c r="XEN8" s="16"/>
      <c r="XEO8" s="16"/>
      <c r="XEP8" s="16"/>
      <c r="XEQ8" s="16"/>
      <c r="XER8" s="16"/>
      <c r="XES8" s="16"/>
      <c r="XET8" s="16"/>
      <c r="XEU8" s="16"/>
      <c r="XEV8" s="16"/>
      <c r="XEW8" s="16"/>
      <c r="XEX8" s="16"/>
      <c r="XEY8" s="16"/>
      <c r="XEZ8" s="16"/>
      <c r="XFA8" s="16"/>
      <c r="XFB8" s="16"/>
      <c r="XFC8" s="16"/>
      <c r="XFD8" s="16"/>
    </row>
    <row r="9" spans="1:53 16365:16384" s="4" customFormat="1" ht="27.95" customHeight="1">
      <c r="A9" s="6" t="s">
        <v>30</v>
      </c>
      <c r="B9" s="6" t="s">
        <v>27</v>
      </c>
      <c r="C9" s="6">
        <v>8.3000000000000007</v>
      </c>
      <c r="D9" s="6">
        <f t="shared" si="6"/>
        <v>6851</v>
      </c>
      <c r="E9" s="6">
        <f t="shared" si="7"/>
        <v>376987</v>
      </c>
      <c r="F9" s="6">
        <v>6747</v>
      </c>
      <c r="G9" s="6">
        <f t="shared" si="11"/>
        <v>371085</v>
      </c>
      <c r="H9" s="6">
        <v>525</v>
      </c>
      <c r="I9" s="9">
        <v>55</v>
      </c>
      <c r="J9" s="10"/>
      <c r="K9" s="6">
        <f t="shared" si="12"/>
        <v>0</v>
      </c>
      <c r="L9" s="6">
        <v>525</v>
      </c>
      <c r="M9" s="9">
        <v>55</v>
      </c>
      <c r="N9" s="11"/>
      <c r="O9" s="9">
        <f t="shared" si="13"/>
        <v>0</v>
      </c>
      <c r="P9" s="9">
        <v>438</v>
      </c>
      <c r="Q9" s="9">
        <v>36</v>
      </c>
      <c r="R9" s="9"/>
      <c r="S9" s="9">
        <f t="shared" si="14"/>
        <v>0</v>
      </c>
      <c r="T9" s="6">
        <v>525</v>
      </c>
      <c r="U9" s="9">
        <v>55</v>
      </c>
      <c r="V9" s="9"/>
      <c r="W9" s="9">
        <f t="shared" si="15"/>
        <v>0</v>
      </c>
      <c r="X9" s="9">
        <v>438</v>
      </c>
      <c r="Y9" s="9">
        <v>36</v>
      </c>
      <c r="Z9" s="9"/>
      <c r="AA9" s="9">
        <f t="shared" si="16"/>
        <v>0</v>
      </c>
      <c r="AB9" s="6">
        <v>525</v>
      </c>
      <c r="AC9" s="9">
        <v>55</v>
      </c>
      <c r="AD9" s="9"/>
      <c r="AE9" s="9">
        <f t="shared" si="17"/>
        <v>0</v>
      </c>
      <c r="AF9" s="9">
        <v>438</v>
      </c>
      <c r="AG9" s="9">
        <v>36</v>
      </c>
      <c r="AH9" s="9"/>
      <c r="AI9" s="6">
        <f t="shared" si="8"/>
        <v>0</v>
      </c>
      <c r="AJ9" s="6">
        <v>525</v>
      </c>
      <c r="AK9" s="9">
        <v>55</v>
      </c>
      <c r="AL9" s="9"/>
      <c r="AM9" s="6">
        <f t="shared" si="18"/>
        <v>0</v>
      </c>
      <c r="AN9" s="6">
        <v>525</v>
      </c>
      <c r="AO9" s="9">
        <v>55</v>
      </c>
      <c r="AP9" s="9">
        <v>78</v>
      </c>
      <c r="AQ9" s="6">
        <f t="shared" si="9"/>
        <v>4290</v>
      </c>
      <c r="AR9" s="6">
        <v>525</v>
      </c>
      <c r="AS9" s="9">
        <v>55</v>
      </c>
      <c r="AT9" s="9">
        <v>26</v>
      </c>
      <c r="AU9" s="6">
        <f t="shared" si="10"/>
        <v>1612</v>
      </c>
      <c r="AV9" s="6">
        <v>525</v>
      </c>
      <c r="AW9" s="9">
        <v>62</v>
      </c>
      <c r="AX9" s="9"/>
      <c r="AY9" s="6"/>
      <c r="AZ9" s="6">
        <v>525</v>
      </c>
      <c r="BA9" s="9">
        <v>55</v>
      </c>
      <c r="XEK9" s="16"/>
      <c r="XEL9" s="16"/>
      <c r="XEM9" s="16"/>
      <c r="XEN9" s="16"/>
      <c r="XEO9" s="16"/>
      <c r="XEP9" s="16"/>
      <c r="XEQ9" s="16"/>
      <c r="XER9" s="16"/>
      <c r="XES9" s="16"/>
      <c r="XET9" s="16"/>
      <c r="XEU9" s="16"/>
      <c r="XEV9" s="16"/>
      <c r="XEW9" s="16"/>
      <c r="XEX9" s="16"/>
      <c r="XEY9" s="16"/>
      <c r="XEZ9" s="16"/>
      <c r="XFA9" s="16"/>
      <c r="XFB9" s="16"/>
      <c r="XFC9" s="16"/>
      <c r="XFD9" s="16"/>
    </row>
    <row r="10" spans="1:53 16365:16384" s="4" customFormat="1" ht="27.95" customHeight="1">
      <c r="A10" s="6" t="s">
        <v>31</v>
      </c>
      <c r="B10" s="6" t="s">
        <v>27</v>
      </c>
      <c r="C10" s="6">
        <v>8.3000000000000007</v>
      </c>
      <c r="D10" s="6">
        <f t="shared" si="6"/>
        <v>4120</v>
      </c>
      <c r="E10" s="6">
        <f t="shared" si="7"/>
        <v>226696</v>
      </c>
      <c r="F10" s="6">
        <v>3885</v>
      </c>
      <c r="G10" s="6">
        <f t="shared" si="11"/>
        <v>213675</v>
      </c>
      <c r="H10" s="6">
        <v>666</v>
      </c>
      <c r="I10" s="9">
        <v>55</v>
      </c>
      <c r="J10" s="9"/>
      <c r="K10" s="6">
        <f t="shared" si="12"/>
        <v>0</v>
      </c>
      <c r="L10" s="6">
        <v>666</v>
      </c>
      <c r="M10" s="9">
        <v>55</v>
      </c>
      <c r="N10" s="9"/>
      <c r="O10" s="9">
        <f t="shared" si="13"/>
        <v>0</v>
      </c>
      <c r="P10" s="9">
        <v>577</v>
      </c>
      <c r="Q10" s="9">
        <v>48</v>
      </c>
      <c r="R10" s="9"/>
      <c r="S10" s="9">
        <f t="shared" si="14"/>
        <v>0</v>
      </c>
      <c r="T10" s="6">
        <v>666</v>
      </c>
      <c r="U10" s="9">
        <v>55</v>
      </c>
      <c r="V10" s="9"/>
      <c r="W10" s="9">
        <f t="shared" si="15"/>
        <v>0</v>
      </c>
      <c r="X10" s="9">
        <v>577</v>
      </c>
      <c r="Y10" s="9">
        <v>48</v>
      </c>
      <c r="Z10" s="9"/>
      <c r="AA10" s="9">
        <f t="shared" si="16"/>
        <v>0</v>
      </c>
      <c r="AB10" s="6">
        <v>666</v>
      </c>
      <c r="AC10" s="9">
        <v>55</v>
      </c>
      <c r="AD10" s="9"/>
      <c r="AE10" s="9">
        <f t="shared" si="17"/>
        <v>0</v>
      </c>
      <c r="AF10" s="9">
        <v>577</v>
      </c>
      <c r="AG10" s="9">
        <v>48</v>
      </c>
      <c r="AH10" s="9"/>
      <c r="AI10" s="6">
        <f t="shared" si="8"/>
        <v>0</v>
      </c>
      <c r="AJ10" s="6">
        <v>666</v>
      </c>
      <c r="AK10" s="9">
        <v>55</v>
      </c>
      <c r="AL10" s="9"/>
      <c r="AM10" s="6">
        <f t="shared" si="18"/>
        <v>0</v>
      </c>
      <c r="AN10" s="6">
        <v>666</v>
      </c>
      <c r="AO10" s="9">
        <v>55</v>
      </c>
      <c r="AP10" s="9">
        <v>231</v>
      </c>
      <c r="AQ10" s="6">
        <f t="shared" si="9"/>
        <v>12705</v>
      </c>
      <c r="AR10" s="6">
        <v>666</v>
      </c>
      <c r="AS10" s="9">
        <v>55</v>
      </c>
      <c r="AT10" s="9">
        <v>4</v>
      </c>
      <c r="AU10" s="6">
        <f t="shared" si="10"/>
        <v>316</v>
      </c>
      <c r="AV10" s="6">
        <v>666</v>
      </c>
      <c r="AW10" s="9">
        <v>79</v>
      </c>
      <c r="AX10" s="9"/>
      <c r="AY10" s="6"/>
      <c r="AZ10" s="6">
        <v>666</v>
      </c>
      <c r="BA10" s="9">
        <v>55</v>
      </c>
      <c r="XEK10" s="16"/>
      <c r="XEL10" s="16"/>
      <c r="XEM10" s="16"/>
      <c r="XEN10" s="16"/>
      <c r="XEO10" s="16"/>
      <c r="XEP10" s="16"/>
      <c r="XEQ10" s="16"/>
      <c r="XER10" s="16"/>
      <c r="XES10" s="16"/>
      <c r="XET10" s="16"/>
      <c r="XEU10" s="16"/>
      <c r="XEV10" s="16"/>
      <c r="XEW10" s="16"/>
      <c r="XEX10" s="16"/>
      <c r="XEY10" s="16"/>
      <c r="XEZ10" s="16"/>
      <c r="XFA10" s="16"/>
      <c r="XFB10" s="16"/>
      <c r="XFC10" s="16"/>
      <c r="XFD10" s="16"/>
    </row>
    <row r="11" spans="1:53 16365:16384" s="4" customFormat="1" ht="33" customHeight="1">
      <c r="A11" s="6" t="s">
        <v>32</v>
      </c>
      <c r="B11" s="6" t="s">
        <v>27</v>
      </c>
      <c r="C11" s="6">
        <v>8.3000000000000007</v>
      </c>
      <c r="D11" s="6">
        <f t="shared" si="6"/>
        <v>1420</v>
      </c>
      <c r="E11" s="6">
        <f t="shared" si="7"/>
        <v>78100</v>
      </c>
      <c r="F11" s="6">
        <v>1420</v>
      </c>
      <c r="G11" s="6">
        <f t="shared" si="11"/>
        <v>78100</v>
      </c>
      <c r="H11" s="6">
        <v>666</v>
      </c>
      <c r="I11" s="9">
        <v>55</v>
      </c>
      <c r="J11" s="9"/>
      <c r="K11" s="6">
        <f t="shared" si="12"/>
        <v>0</v>
      </c>
      <c r="L11" s="6">
        <v>666</v>
      </c>
      <c r="M11" s="9">
        <v>55</v>
      </c>
      <c r="N11" s="9"/>
      <c r="O11" s="9">
        <f t="shared" si="13"/>
        <v>0</v>
      </c>
      <c r="P11" s="9">
        <v>577</v>
      </c>
      <c r="Q11" s="9">
        <v>48</v>
      </c>
      <c r="R11" s="9"/>
      <c r="S11" s="9">
        <f t="shared" si="14"/>
        <v>0</v>
      </c>
      <c r="T11" s="6">
        <v>666</v>
      </c>
      <c r="U11" s="9">
        <v>55</v>
      </c>
      <c r="V11" s="9"/>
      <c r="W11" s="9">
        <f t="shared" si="15"/>
        <v>0</v>
      </c>
      <c r="X11" s="9">
        <v>577</v>
      </c>
      <c r="Y11" s="9">
        <v>48</v>
      </c>
      <c r="Z11" s="9"/>
      <c r="AA11" s="9">
        <f t="shared" si="16"/>
        <v>0</v>
      </c>
      <c r="AB11" s="6">
        <v>666</v>
      </c>
      <c r="AC11" s="9">
        <v>55</v>
      </c>
      <c r="AD11" s="9"/>
      <c r="AE11" s="9">
        <f t="shared" si="17"/>
        <v>0</v>
      </c>
      <c r="AF11" s="9">
        <v>577</v>
      </c>
      <c r="AG11" s="9">
        <v>48</v>
      </c>
      <c r="AH11" s="9"/>
      <c r="AI11" s="6">
        <f t="shared" si="8"/>
        <v>0</v>
      </c>
      <c r="AJ11" s="6">
        <v>666</v>
      </c>
      <c r="AK11" s="9">
        <v>55</v>
      </c>
      <c r="AL11" s="9"/>
      <c r="AM11" s="6">
        <f t="shared" si="18"/>
        <v>0</v>
      </c>
      <c r="AN11" s="6">
        <v>666</v>
      </c>
      <c r="AO11" s="9">
        <v>55</v>
      </c>
      <c r="AP11" s="9"/>
      <c r="AQ11" s="6"/>
      <c r="AR11" s="6">
        <v>666</v>
      </c>
      <c r="AS11" s="9">
        <v>55</v>
      </c>
      <c r="AT11" s="9"/>
      <c r="AU11" s="9"/>
      <c r="AV11" s="6">
        <v>666</v>
      </c>
      <c r="AW11" s="9">
        <v>79</v>
      </c>
      <c r="AX11" s="9"/>
      <c r="AY11" s="6"/>
      <c r="AZ11" s="6">
        <v>666</v>
      </c>
      <c r="BA11" s="9">
        <v>55</v>
      </c>
      <c r="XEK11" s="16"/>
      <c r="XEL11" s="16"/>
      <c r="XEM11" s="16"/>
      <c r="XEN11" s="16"/>
      <c r="XEO11" s="16"/>
      <c r="XEP11" s="16"/>
      <c r="XEQ11" s="16"/>
      <c r="XER11" s="16"/>
      <c r="XES11" s="16"/>
      <c r="XET11" s="16"/>
      <c r="XEU11" s="16"/>
      <c r="XEV11" s="16"/>
      <c r="XEW11" s="16"/>
      <c r="XEX11" s="16"/>
      <c r="XEY11" s="16"/>
      <c r="XEZ11" s="16"/>
      <c r="XFA11" s="16"/>
      <c r="XFB11" s="16"/>
      <c r="XFC11" s="16"/>
      <c r="XFD11" s="16"/>
    </row>
    <row r="12" spans="1:53 16365:16384" s="4" customFormat="1" ht="33" customHeight="1">
      <c r="A12" s="6" t="s">
        <v>33</v>
      </c>
      <c r="B12" s="6" t="s">
        <v>27</v>
      </c>
      <c r="C12" s="6">
        <v>8.3000000000000007</v>
      </c>
      <c r="D12" s="6">
        <f t="shared" si="6"/>
        <v>212</v>
      </c>
      <c r="E12" s="6">
        <f t="shared" si="7"/>
        <v>9328</v>
      </c>
      <c r="F12" s="6">
        <v>212</v>
      </c>
      <c r="G12" s="6">
        <f t="shared" si="11"/>
        <v>9328</v>
      </c>
      <c r="H12" s="6">
        <v>525</v>
      </c>
      <c r="I12" s="9">
        <v>44</v>
      </c>
      <c r="J12" s="9"/>
      <c r="K12" s="6">
        <f t="shared" si="12"/>
        <v>0</v>
      </c>
      <c r="L12" s="6">
        <v>525</v>
      </c>
      <c r="M12" s="9">
        <v>44</v>
      </c>
      <c r="N12" s="9"/>
      <c r="O12" s="9">
        <f t="shared" si="13"/>
        <v>0</v>
      </c>
      <c r="P12" s="9">
        <v>500</v>
      </c>
      <c r="Q12" s="9">
        <v>42</v>
      </c>
      <c r="R12" s="9"/>
      <c r="S12" s="9">
        <f t="shared" si="14"/>
        <v>0</v>
      </c>
      <c r="T12" s="6">
        <v>525</v>
      </c>
      <c r="U12" s="9">
        <v>44</v>
      </c>
      <c r="V12" s="9"/>
      <c r="W12" s="9">
        <f t="shared" si="15"/>
        <v>0</v>
      </c>
      <c r="X12" s="9">
        <v>500</v>
      </c>
      <c r="Y12" s="9">
        <v>42</v>
      </c>
      <c r="Z12" s="9"/>
      <c r="AA12" s="9"/>
      <c r="AB12" s="6">
        <v>525</v>
      </c>
      <c r="AC12" s="9">
        <v>44</v>
      </c>
      <c r="AD12" s="9"/>
      <c r="AE12" s="9">
        <f t="shared" si="17"/>
        <v>0</v>
      </c>
      <c r="AF12" s="9">
        <v>500</v>
      </c>
      <c r="AG12" s="9">
        <v>42</v>
      </c>
      <c r="AH12" s="9"/>
      <c r="AI12" s="6">
        <f t="shared" si="8"/>
        <v>0</v>
      </c>
      <c r="AJ12" s="6">
        <v>525</v>
      </c>
      <c r="AK12" s="9">
        <v>44</v>
      </c>
      <c r="AL12" s="9"/>
      <c r="AM12" s="6">
        <f t="shared" si="18"/>
        <v>0</v>
      </c>
      <c r="AN12" s="6">
        <v>525</v>
      </c>
      <c r="AO12" s="9">
        <v>44</v>
      </c>
      <c r="AP12" s="9"/>
      <c r="AQ12" s="6"/>
      <c r="AR12" s="6">
        <v>525</v>
      </c>
      <c r="AS12" s="9">
        <v>44</v>
      </c>
      <c r="AT12" s="9"/>
      <c r="AU12" s="9"/>
      <c r="AV12" s="6">
        <v>525</v>
      </c>
      <c r="AW12" s="9">
        <v>62</v>
      </c>
      <c r="AX12" s="9"/>
      <c r="AY12" s="6"/>
      <c r="AZ12" s="6">
        <v>525</v>
      </c>
      <c r="BA12" s="9">
        <v>44</v>
      </c>
      <c r="XEK12" s="16"/>
      <c r="XEL12" s="16"/>
      <c r="XEM12" s="16"/>
      <c r="XEN12" s="16"/>
      <c r="XEO12" s="16"/>
      <c r="XEP12" s="16"/>
      <c r="XEQ12" s="16"/>
      <c r="XER12" s="16"/>
      <c r="XES12" s="16"/>
      <c r="XET12" s="16"/>
      <c r="XEU12" s="16"/>
      <c r="XEV12" s="16"/>
      <c r="XEW12" s="16"/>
      <c r="XEX12" s="16"/>
      <c r="XEY12" s="16"/>
      <c r="XEZ12" s="16"/>
      <c r="XFA12" s="16"/>
      <c r="XFB12" s="16"/>
      <c r="XFC12" s="16"/>
      <c r="XFD12" s="16"/>
    </row>
    <row r="13" spans="1:53 16365:16384" s="2" customFormat="1" ht="14.1" customHeight="1">
      <c r="A13" s="20" t="s">
        <v>34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3 16365:16384" s="2" customFormat="1" ht="14.1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3 16365:16384" s="2" customFormat="1" ht="14.1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</row>
    <row r="16" spans="1:53 16365:16384" s="2" customFormat="1" ht="14.1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3:9 16360:16384" s="2" customFormat="1"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spans="3:9 16360:16384" s="2" customFormat="1">
      <c r="C18" s="2">
        <v>525</v>
      </c>
      <c r="D18" s="7">
        <v>8.3000000000000004E-2</v>
      </c>
      <c r="E18" s="8">
        <f t="shared" ref="E18:E22" si="19">C18*D18</f>
        <v>43.575000000000003</v>
      </c>
      <c r="F18"/>
      <c r="G18"/>
      <c r="H18"/>
      <c r="I18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spans="3:9 16360:16384" s="2" customFormat="1">
      <c r="C19" s="2">
        <v>666</v>
      </c>
      <c r="D19" s="7">
        <v>8.3000000000000004E-2</v>
      </c>
      <c r="E19" s="8">
        <f t="shared" si="19"/>
        <v>55.277999999999999</v>
      </c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spans="3:9 16360:16384" s="2" customFormat="1">
      <c r="C20" s="2">
        <v>500</v>
      </c>
      <c r="D20" s="7">
        <v>8.3000000000000004E-2</v>
      </c>
      <c r="E20" s="8">
        <f t="shared" si="19"/>
        <v>41.5</v>
      </c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spans="3:9 16360:16384" s="2" customFormat="1">
      <c r="C21" s="2">
        <v>438</v>
      </c>
      <c r="D21" s="7">
        <v>8.3000000000000004E-2</v>
      </c>
      <c r="E21" s="8">
        <f t="shared" si="19"/>
        <v>36.353999999999999</v>
      </c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spans="3:9 16360:16384" s="2" customFormat="1">
      <c r="C22" s="2">
        <v>577</v>
      </c>
      <c r="D22" s="7">
        <v>8.3000000000000004E-2</v>
      </c>
      <c r="E22" s="8">
        <f t="shared" si="19"/>
        <v>47.890999999999998</v>
      </c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spans="3:9 16360:16384" s="2" customFormat="1"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spans="3:9 16360:16384" s="2" customFormat="1"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</sheetData>
  <mergeCells count="20">
    <mergeCell ref="AT3:AW4"/>
    <mergeCell ref="AX3:BA4"/>
    <mergeCell ref="A13:BA16"/>
    <mergeCell ref="A1:BA1"/>
    <mergeCell ref="A2:I2"/>
    <mergeCell ref="P2:Q2"/>
    <mergeCell ref="AP2:AS2"/>
    <mergeCell ref="C3:C5"/>
    <mergeCell ref="A3:B5"/>
    <mergeCell ref="D3:E4"/>
    <mergeCell ref="F3:I4"/>
    <mergeCell ref="J3:M4"/>
    <mergeCell ref="N3:Q4"/>
    <mergeCell ref="R3:U4"/>
    <mergeCell ref="V3:Y4"/>
    <mergeCell ref="Z3:AC4"/>
    <mergeCell ref="AD3:AG4"/>
    <mergeCell ref="AH3:AK4"/>
    <mergeCell ref="AL3:AO4"/>
    <mergeCell ref="AP3:AS4"/>
  </mergeCells>
  <phoneticPr fontId="11" type="noConversion"/>
  <pageMargins left="0.75" right="0.75" top="1" bottom="1" header="0.5" footer="0.5"/>
  <pageSetup paperSize="9" scale="7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sqref="A1:XFD1048576"/>
    </sheetView>
  </sheetViews>
  <sheetFormatPr defaultColWidth="9" defaultRowHeight="13.5"/>
  <cols>
    <col min="1" max="16384" width="9" style="1"/>
  </cols>
  <sheetData/>
  <phoneticPr fontId="11" type="noConversion"/>
  <pageMargins left="0.27500000000000002" right="0.23611111111111099" top="1" bottom="1" header="0.5" footer="0.5"/>
  <pageSetup paperSize="9" scale="6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Sheet3</vt:lpstr>
      <vt:lpstr>Sheet2</vt:lpstr>
      <vt:lpstr>Sheet1</vt:lpstr>
      <vt:lpstr>Sheet3!Print_Area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lastPrinted>2022-10-31T02:21:44Z</cp:lastPrinted>
  <dcterms:created xsi:type="dcterms:W3CDTF">2022-08-16T09:23:00Z</dcterms:created>
  <dcterms:modified xsi:type="dcterms:W3CDTF">2022-10-31T02:22:10Z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950A2F8F14F74F049D462CAB280876A2</vt:lpwstr>
  </property>
  <property fmtid="{D5CDD505-2E9C-101B-9397-08002B2CF9AE}" pid="3" name="KSOProductBuildVer">
    <vt:lpwstr>2052-11.1.0.12313</vt:lpwstr>
  </property>
</Properties>
</file>