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Sheet1!$A$8:$K$21</definedName>
    <definedName name="_xlnm.Print_Titles" localSheetId="0">Sheet1!$4:$5</definedName>
    <definedName name="_xlnm.Print_Area" localSheetId="0">Sheet1!$A$1:$R$29</definedName>
  </definedNames>
  <calcPr calcId="144525"/>
</workbook>
</file>

<file path=xl/sharedStrings.xml><?xml version="1.0" encoding="utf-8"?>
<sst xmlns="http://schemas.openxmlformats.org/spreadsheetml/2006/main" count="198" uniqueCount="138">
  <si>
    <t>附件1</t>
  </si>
  <si>
    <t>随县2023年度市级财政衔接资金项目计划安排表</t>
  </si>
  <si>
    <t>单位：万元</t>
  </si>
  <si>
    <t>序号</t>
  </si>
  <si>
    <t>乡镇
（部门）</t>
  </si>
  <si>
    <t>村</t>
  </si>
  <si>
    <t>项目名称</t>
  </si>
  <si>
    <t>项目子类型</t>
  </si>
  <si>
    <t>建设内容</t>
  </si>
  <si>
    <t>实际
投入
资金</t>
  </si>
  <si>
    <t>资金来源</t>
  </si>
  <si>
    <t>实施期限
（年/月-年/月）</t>
  </si>
  <si>
    <t>预期绩效目标</t>
  </si>
  <si>
    <t>联农带农富农
利益联结机制
（简述）</t>
  </si>
  <si>
    <t>责任
单位</t>
  </si>
  <si>
    <t>责任人</t>
  </si>
  <si>
    <t>备注</t>
  </si>
  <si>
    <t>中央
衔接
资金</t>
  </si>
  <si>
    <t>省级
衔接
资金</t>
  </si>
  <si>
    <t>市级
衔接
资金</t>
  </si>
  <si>
    <t>县级
衔接
资金</t>
  </si>
  <si>
    <t>其他
资金</t>
  </si>
  <si>
    <t>合计</t>
  </si>
  <si>
    <t>一、产业发展类</t>
  </si>
  <si>
    <t>高城镇</t>
  </si>
  <si>
    <t>龙王庙村</t>
  </si>
  <si>
    <t>香菇基地配套设施建设</t>
  </si>
  <si>
    <t>种植业基地</t>
  </si>
  <si>
    <t>龙王庙六组种植30万袋香菇</t>
  </si>
  <si>
    <t>2023年8月-11月</t>
  </si>
  <si>
    <t>集体增收20万元/年，农户50人受益</t>
  </si>
  <si>
    <t>刘  俊</t>
  </si>
  <si>
    <t>市直工作队驻点村产业帮扶项目</t>
  </si>
  <si>
    <t>殷店镇</t>
  </si>
  <si>
    <t>雄峰村</t>
  </si>
  <si>
    <t>香菇基地扩建</t>
  </si>
  <si>
    <t>新增10万棒规模</t>
  </si>
  <si>
    <t>村集体年增收5万元，带动脱贫户30人就业，人均年增长收入5000元</t>
  </si>
  <si>
    <t>赵  艳</t>
  </si>
  <si>
    <t>草店镇</t>
  </si>
  <si>
    <t>童家湾村</t>
  </si>
  <si>
    <t>童家湾村纯净水厂建设项目</t>
  </si>
  <si>
    <t>加工业</t>
  </si>
  <si>
    <t>厂房两间（长18米，宽20米，占地360平方米，净化设备一套）</t>
  </si>
  <si>
    <t>村集体每年增收5万元，带动脱贫户15人就业</t>
  </si>
  <si>
    <t>村集体每年增收5万元，带动脱贫户15人就业，全体村民受益</t>
  </si>
  <si>
    <t>阳  斌</t>
  </si>
  <si>
    <t>小林镇</t>
  </si>
  <si>
    <t>祝林店村</t>
  </si>
  <si>
    <t>祝林店花生厂建设项目</t>
  </si>
  <si>
    <t>祝林店村5组组建占地2400平方米酥香花生厂一座，用于生产小林土特产</t>
  </si>
  <si>
    <t>建占地2400㎡酥香花生厂一座</t>
  </si>
  <si>
    <t>发展村集体经济，带动50户农户就业增收。</t>
  </si>
  <si>
    <t>徐少华</t>
  </si>
  <si>
    <t>淮河镇</t>
  </si>
  <si>
    <t>龙凤店村</t>
  </si>
  <si>
    <t>新建艾草加工产业园</t>
  </si>
  <si>
    <t>依托龙头企业“湖北仙草科技有限公司”建设艾草精加工产业园，场地平整27.76亩，建艾叶艾绒生产线一条5000平米；艾叶精油生产线一条2000平米；原材料存储仓库一个5000平米；艾灸养生体验馆一个500平米；无尘车间一个100平米。总投资2000万元，村集体以土地资源入股（500万元），采取企业＋合作公司＋村干部或个人经营模式</t>
  </si>
  <si>
    <t>该艾草加工产业园建成后，能带动农户种植艾草1000亩以上，亩均增收4000元，能吸纳100人左右就业，人均增收3万元。公司实现年产值5千万，合作公司预计实现年利润160万元</t>
  </si>
  <si>
    <t>熊华昌</t>
  </si>
  <si>
    <t>万和镇</t>
  </si>
  <si>
    <t>倒峡村</t>
  </si>
  <si>
    <t>倒峡村兰草种植项目</t>
  </si>
  <si>
    <t>倒峡村三组购置精品兰草</t>
  </si>
  <si>
    <t>预计兰草合作社、村集体、脱贫户增收30万元。</t>
  </si>
  <si>
    <t>阮光友</t>
  </si>
  <si>
    <t>唐县镇</t>
  </si>
  <si>
    <t>桃园村</t>
  </si>
  <si>
    <t>桃园村油茶基地补苗</t>
  </si>
  <si>
    <t>补苗1万株、灌溉、打草、人工及长期维护</t>
  </si>
  <si>
    <t>增加油茶基地产值、壮大村集体经济、增加脱贫户收益</t>
  </si>
  <si>
    <t>冯  琦</t>
  </si>
  <si>
    <t>尚市镇</t>
  </si>
  <si>
    <t>有余村</t>
  </si>
  <si>
    <t>随县尚市镇有余村葡萄（水果）大棚建设</t>
  </si>
  <si>
    <t>有余村三组厉万路西新建大棚6亩</t>
  </si>
  <si>
    <t>新建葡萄（水果）大棚6亩</t>
  </si>
  <si>
    <t>每年为集体增加6万元以上的收入</t>
  </si>
  <si>
    <t>闻  鹏</t>
  </si>
  <si>
    <t>新街镇</t>
  </si>
  <si>
    <t>苏湾村</t>
  </si>
  <si>
    <t>林果种植</t>
  </si>
  <si>
    <t>苏湾村7、9组建设200亩高标准优质林果基地</t>
  </si>
  <si>
    <t>建设200亩高标准优质林果基地</t>
  </si>
  <si>
    <t>带动农户及脱贫户40户98人务工，每人每年可增收2000元，村集体每年可增收10万元。</t>
  </si>
  <si>
    <t>胡逍影</t>
  </si>
  <si>
    <t>安居镇</t>
  </si>
  <si>
    <t>车岗村</t>
  </si>
  <si>
    <t>2023年安居镇车岗村蔬菜种植项目</t>
  </si>
  <si>
    <t>扩建4个大棚</t>
  </si>
  <si>
    <t>扩建4个蔬菜大棚</t>
  </si>
  <si>
    <t>村集体增收5万元，带动脱贫户和监测对象8人务工。</t>
  </si>
  <si>
    <t>吴  顺</t>
  </si>
  <si>
    <t>洪山镇</t>
  </si>
  <si>
    <t>温泉村</t>
  </si>
  <si>
    <t>温泉村香菇交易大棚</t>
  </si>
  <si>
    <t>温泉村七组占地面积约600平方米钢构厂房</t>
  </si>
  <si>
    <t>建成600平方米香菇交易钢构厂房</t>
  </si>
  <si>
    <t>村集体可增收3万余元，可带动农户增收80余万元。</t>
  </si>
  <si>
    <t>匡海欧</t>
  </si>
  <si>
    <t>三里岗镇</t>
  </si>
  <si>
    <t>许家河村</t>
  </si>
  <si>
    <t>洪山鸡养殖</t>
  </si>
  <si>
    <t>养殖业基地</t>
  </si>
  <si>
    <t>许家河村四组建成养鸡棚200平方，养殖洪山鸡3000只</t>
  </si>
  <si>
    <t>建成养鸡棚200平方，养殖洪山鸡3000只</t>
  </si>
  <si>
    <t>发展产业，增加村集体收入3万元，带动群众增收1.5万元。其中脱贫户12人，监测对象5人。</t>
  </si>
  <si>
    <t>沈小丽</t>
  </si>
  <si>
    <t>均川镇</t>
  </si>
  <si>
    <t>龙泉村</t>
  </si>
  <si>
    <t>瓜蒌基地扩建项目</t>
  </si>
  <si>
    <t>流转土地30亩、土地平整、购买灌溉设施、木桩、塑料网、水泥杆及瓜苗</t>
  </si>
  <si>
    <t>基地建成后可解决村民就地就业、带动20余名村民人均增收1000元，预计为村集体增收10万元。</t>
  </si>
  <si>
    <t>胡  鹏</t>
  </si>
  <si>
    <t>万福店农场</t>
  </si>
  <si>
    <t>凤凰山村</t>
  </si>
  <si>
    <t>凤凰山村苗木、果树种植基地</t>
  </si>
  <si>
    <t>凤凰山村五组种植金陵脆梨、紫薇、月季、向日葵、美女樱、东方虞美人、薰衣草等各种苗木300亩，培育各种畅销苗木。</t>
  </si>
  <si>
    <t>种植各种苗木300亩，培育各种畅销苗木。</t>
  </si>
  <si>
    <t>项目建成后每年为村集体创收10万元，带动农户及脱贫户126人参与务工，每人每年均可增收3000元。</t>
  </si>
  <si>
    <t>罗  兵</t>
  </si>
  <si>
    <t>县邮政公司</t>
  </si>
  <si>
    <t>村级物流网点建设奖补资金</t>
  </si>
  <si>
    <t>市场建设和农村物流</t>
  </si>
  <si>
    <t>村级物流站点建设奖补</t>
  </si>
  <si>
    <t>村级物流站点建设全覆盖</t>
  </si>
  <si>
    <t>村级寄递物流综合服务网点全覆盖，基本形成开放惠民、集约共享、安全高效、双向畅通的县镇村三级农村寄递物流服务体系，确保消费品进得去、农产品运得出，农村寄递物流供给能力和服务质量显著提高。</t>
  </si>
  <si>
    <t>任伦文</t>
  </si>
  <si>
    <t>二、乡村建设行动类</t>
  </si>
  <si>
    <t>相关乡镇</t>
  </si>
  <si>
    <t>相关村</t>
  </si>
  <si>
    <t>随北片区小型基础设施及人居环境整治项目</t>
  </si>
  <si>
    <t>村容村貌提升</t>
  </si>
  <si>
    <t>补齐小型基础设施短板，改善人居环境</t>
  </si>
  <si>
    <t>村容村貌显著提升，人居环境明显改善</t>
  </si>
  <si>
    <t>相关镇、村容村貌显著提升，人居环境明显改善</t>
  </si>
  <si>
    <t>县乡村振兴局</t>
  </si>
  <si>
    <t>朱  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</si>
</sst>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3"/>
      <name val="楷体_GB2312"/>
      <charset val="134"/>
    </font>
    <font>
      <sz val="13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24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view="pageBreakPreview" zoomScale="85" zoomScaleNormal="89" workbookViewId="0">
      <pane ySplit="5" topLeftCell="A6" activePane="bottomLeft" state="frozen"/>
      <selection/>
      <selection pane="bottomLeft" activeCell="A1" sqref="$A1:$XFD1048576"/>
    </sheetView>
  </sheetViews>
  <sheetFormatPr defaultColWidth="9" defaultRowHeight="24" customHeight="1"/>
  <cols>
    <col min="1" max="1" width="6.73333333333333" style="6" customWidth="1"/>
    <col min="2" max="2" width="11.625" style="6" customWidth="1"/>
    <col min="3" max="3" width="9.625" style="6" customWidth="1"/>
    <col min="4" max="4" width="24.3416666666667" style="7" customWidth="1"/>
    <col min="5" max="5" width="13.375" style="7" customWidth="1"/>
    <col min="6" max="6" width="33.9666666666667" style="7" customWidth="1"/>
    <col min="7" max="7" width="5.625" style="6" customWidth="1"/>
    <col min="8" max="9" width="5.625" style="7" customWidth="1"/>
    <col min="10" max="12" width="5.625" style="6" customWidth="1"/>
    <col min="13" max="13" width="19.2583333333333" style="6" customWidth="1"/>
    <col min="14" max="14" width="24.125" style="6" customWidth="1"/>
    <col min="15" max="15" width="23.625" style="6" customWidth="1"/>
    <col min="16" max="16" width="14.625" style="6" customWidth="1"/>
    <col min="17" max="17" width="8.625" style="6" customWidth="1"/>
    <col min="18" max="18" width="16.625" style="6" customWidth="1"/>
    <col min="19" max="19" width="22.9333333333333" style="6" customWidth="1"/>
    <col min="20" max="16384" width="9" style="6"/>
  </cols>
  <sheetData>
    <row r="1" s="1" customFormat="1" ht="30" customHeight="1" spans="1:9">
      <c r="A1" s="1" t="s">
        <v>0</v>
      </c>
      <c r="D1" s="8"/>
      <c r="E1" s="8"/>
      <c r="F1" s="8"/>
      <c r="H1" s="8"/>
      <c r="I1" s="8"/>
    </row>
    <row r="2" s="2" customFormat="1" ht="40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2"/>
      <c r="N2" s="22"/>
      <c r="O2" s="22"/>
      <c r="P2" s="22"/>
      <c r="Q2" s="22"/>
      <c r="R2" s="22"/>
    </row>
    <row r="3" s="3" customFormat="1" ht="30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R3" s="30" t="s">
        <v>2</v>
      </c>
    </row>
    <row r="4" s="4" customFormat="1" ht="50" customHeight="1" spans="1: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2"/>
      <c r="J4" s="12"/>
      <c r="K4" s="12"/>
      <c r="L4" s="12"/>
      <c r="M4" s="12" t="s">
        <v>11</v>
      </c>
      <c r="N4" s="12" t="s">
        <v>12</v>
      </c>
      <c r="O4" s="12" t="s">
        <v>13</v>
      </c>
      <c r="P4" s="12" t="s">
        <v>14</v>
      </c>
      <c r="Q4" s="23" t="s">
        <v>15</v>
      </c>
      <c r="R4" s="23" t="s">
        <v>16</v>
      </c>
    </row>
    <row r="5" s="4" customFormat="1" ht="50" customHeight="1" spans="1:18">
      <c r="A5" s="13"/>
      <c r="B5" s="13"/>
      <c r="C5" s="13"/>
      <c r="D5" s="13"/>
      <c r="E5" s="13"/>
      <c r="F5" s="13"/>
      <c r="G5" s="13"/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/>
      <c r="N5" s="23"/>
      <c r="O5" s="12"/>
      <c r="P5" s="23"/>
      <c r="Q5" s="23"/>
      <c r="R5" s="23"/>
    </row>
    <row r="6" s="4" customFormat="1" customHeight="1" spans="1:18">
      <c r="A6" s="14" t="s">
        <v>22</v>
      </c>
      <c r="B6" s="15"/>
      <c r="C6" s="15"/>
      <c r="D6" s="15"/>
      <c r="E6" s="15"/>
      <c r="F6" s="16"/>
      <c r="G6" s="13">
        <f t="shared" ref="G6:L6" si="0">G7+G23</f>
        <v>4104</v>
      </c>
      <c r="H6" s="13">
        <f t="shared" si="0"/>
        <v>0</v>
      </c>
      <c r="I6" s="13">
        <f t="shared" si="0"/>
        <v>0</v>
      </c>
      <c r="J6" s="13">
        <f t="shared" si="0"/>
        <v>1139</v>
      </c>
      <c r="K6" s="13">
        <f t="shared" si="0"/>
        <v>0</v>
      </c>
      <c r="L6" s="13">
        <f t="shared" si="0"/>
        <v>2965</v>
      </c>
      <c r="M6" s="12"/>
      <c r="N6" s="23"/>
      <c r="O6" s="12"/>
      <c r="P6" s="23"/>
      <c r="Q6" s="23"/>
      <c r="R6" s="23"/>
    </row>
    <row r="7" s="4" customFormat="1" ht="30" customHeight="1" spans="1:18">
      <c r="A7" s="17" t="s">
        <v>23</v>
      </c>
      <c r="B7" s="18"/>
      <c r="C7" s="19"/>
      <c r="D7" s="12"/>
      <c r="E7" s="12"/>
      <c r="F7" s="12"/>
      <c r="G7" s="12">
        <f t="shared" ref="G7:L7" si="1">SUM(G8:G22)</f>
        <v>3185</v>
      </c>
      <c r="H7" s="12">
        <f t="shared" si="1"/>
        <v>0</v>
      </c>
      <c r="I7" s="12">
        <f t="shared" si="1"/>
        <v>0</v>
      </c>
      <c r="J7" s="12">
        <f t="shared" si="1"/>
        <v>220</v>
      </c>
      <c r="K7" s="12">
        <f t="shared" si="1"/>
        <v>0</v>
      </c>
      <c r="L7" s="12">
        <f t="shared" si="1"/>
        <v>2965</v>
      </c>
      <c r="M7" s="12"/>
      <c r="N7" s="23"/>
      <c r="O7" s="12"/>
      <c r="P7" s="23"/>
      <c r="Q7" s="23"/>
      <c r="R7" s="23"/>
    </row>
    <row r="8" s="5" customFormat="1" ht="40" customHeight="1" spans="1:18">
      <c r="A8" s="20">
        <f>ROW()-7</f>
        <v>1</v>
      </c>
      <c r="B8" s="21" t="s">
        <v>24</v>
      </c>
      <c r="C8" s="21" t="s">
        <v>25</v>
      </c>
      <c r="D8" s="21" t="s">
        <v>26</v>
      </c>
      <c r="E8" s="21" t="s">
        <v>27</v>
      </c>
      <c r="F8" s="21" t="s">
        <v>28</v>
      </c>
      <c r="G8" s="21">
        <f t="shared" ref="G8:G22" si="2">SUM(H8:L8)</f>
        <v>150</v>
      </c>
      <c r="H8" s="21">
        <v>0</v>
      </c>
      <c r="I8" s="21">
        <v>0</v>
      </c>
      <c r="J8" s="24">
        <v>10</v>
      </c>
      <c r="K8" s="21">
        <v>0</v>
      </c>
      <c r="L8" s="25">
        <v>140</v>
      </c>
      <c r="M8" s="25" t="s">
        <v>29</v>
      </c>
      <c r="N8" s="26" t="s">
        <v>30</v>
      </c>
      <c r="O8" s="26" t="s">
        <v>30</v>
      </c>
      <c r="P8" s="25" t="s">
        <v>24</v>
      </c>
      <c r="Q8" s="25" t="s">
        <v>31</v>
      </c>
      <c r="R8" s="21" t="s">
        <v>32</v>
      </c>
    </row>
    <row r="9" s="5" customFormat="1" ht="50" customHeight="1" spans="1:18">
      <c r="A9" s="20">
        <f t="shared" ref="A9:A21" si="3">ROW()-7</f>
        <v>2</v>
      </c>
      <c r="B9" s="20" t="s">
        <v>33</v>
      </c>
      <c r="C9" s="20" t="s">
        <v>34</v>
      </c>
      <c r="D9" s="20" t="s">
        <v>35</v>
      </c>
      <c r="E9" s="20" t="s">
        <v>27</v>
      </c>
      <c r="F9" s="20" t="s">
        <v>36</v>
      </c>
      <c r="G9" s="20">
        <f t="shared" si="2"/>
        <v>90</v>
      </c>
      <c r="H9" s="20">
        <v>0</v>
      </c>
      <c r="I9" s="20">
        <v>0</v>
      </c>
      <c r="J9" s="27">
        <v>10</v>
      </c>
      <c r="K9" s="20">
        <v>0</v>
      </c>
      <c r="L9" s="28">
        <v>80</v>
      </c>
      <c r="M9" s="25" t="s">
        <v>29</v>
      </c>
      <c r="N9" s="29" t="s">
        <v>37</v>
      </c>
      <c r="O9" s="26" t="s">
        <v>37</v>
      </c>
      <c r="P9" s="20" t="s">
        <v>33</v>
      </c>
      <c r="Q9" s="28" t="s">
        <v>38</v>
      </c>
      <c r="R9" s="20" t="s">
        <v>32</v>
      </c>
    </row>
    <row r="10" s="5" customFormat="1" ht="50" customHeight="1" spans="1:19">
      <c r="A10" s="20">
        <f t="shared" si="3"/>
        <v>3</v>
      </c>
      <c r="B10" s="20" t="s">
        <v>39</v>
      </c>
      <c r="C10" s="20" t="s">
        <v>40</v>
      </c>
      <c r="D10" s="20" t="s">
        <v>41</v>
      </c>
      <c r="E10" s="21" t="s">
        <v>42</v>
      </c>
      <c r="F10" s="20" t="s">
        <v>43</v>
      </c>
      <c r="G10" s="20">
        <f t="shared" si="2"/>
        <v>70</v>
      </c>
      <c r="H10" s="20">
        <v>0</v>
      </c>
      <c r="I10" s="20">
        <v>0</v>
      </c>
      <c r="J10" s="27">
        <v>10</v>
      </c>
      <c r="K10" s="20">
        <v>0</v>
      </c>
      <c r="L10" s="28">
        <v>60</v>
      </c>
      <c r="M10" s="25" t="s">
        <v>29</v>
      </c>
      <c r="N10" s="29" t="s">
        <v>44</v>
      </c>
      <c r="O10" s="26" t="s">
        <v>45</v>
      </c>
      <c r="P10" s="20" t="s">
        <v>39</v>
      </c>
      <c r="Q10" s="28" t="s">
        <v>46</v>
      </c>
      <c r="R10" s="20" t="s">
        <v>32</v>
      </c>
      <c r="S10" s="31"/>
    </row>
    <row r="11" s="5" customFormat="1" ht="50" customHeight="1" spans="1:18">
      <c r="A11" s="20">
        <f t="shared" si="3"/>
        <v>4</v>
      </c>
      <c r="B11" s="20" t="s">
        <v>47</v>
      </c>
      <c r="C11" s="20" t="s">
        <v>48</v>
      </c>
      <c r="D11" s="20" t="s">
        <v>49</v>
      </c>
      <c r="E11" s="20" t="s">
        <v>42</v>
      </c>
      <c r="F11" s="21" t="s">
        <v>50</v>
      </c>
      <c r="G11" s="21">
        <f t="shared" si="2"/>
        <v>300</v>
      </c>
      <c r="H11" s="21">
        <v>0</v>
      </c>
      <c r="I11" s="21">
        <v>0</v>
      </c>
      <c r="J11" s="24">
        <v>10</v>
      </c>
      <c r="K11" s="21">
        <v>0</v>
      </c>
      <c r="L11" s="25">
        <v>290</v>
      </c>
      <c r="M11" s="25" t="s">
        <v>29</v>
      </c>
      <c r="N11" s="26" t="s">
        <v>51</v>
      </c>
      <c r="O11" s="26" t="s">
        <v>52</v>
      </c>
      <c r="P11" s="20" t="s">
        <v>47</v>
      </c>
      <c r="Q11" s="28" t="s">
        <v>53</v>
      </c>
      <c r="R11" s="20" t="s">
        <v>32</v>
      </c>
    </row>
    <row r="12" s="5" customFormat="1" ht="147" customHeight="1" spans="1:18">
      <c r="A12" s="20">
        <f t="shared" si="3"/>
        <v>5</v>
      </c>
      <c r="B12" s="20" t="s">
        <v>54</v>
      </c>
      <c r="C12" s="20" t="s">
        <v>55</v>
      </c>
      <c r="D12" s="20" t="s">
        <v>56</v>
      </c>
      <c r="E12" s="20" t="s">
        <v>42</v>
      </c>
      <c r="F12" s="20" t="s">
        <v>57</v>
      </c>
      <c r="G12" s="20">
        <f t="shared" si="2"/>
        <v>2000</v>
      </c>
      <c r="H12" s="20">
        <v>0</v>
      </c>
      <c r="I12" s="20">
        <v>0</v>
      </c>
      <c r="J12" s="27">
        <v>10</v>
      </c>
      <c r="K12" s="20">
        <v>0</v>
      </c>
      <c r="L12" s="28">
        <v>1990</v>
      </c>
      <c r="M12" s="25" t="s">
        <v>29</v>
      </c>
      <c r="N12" s="26" t="s">
        <v>58</v>
      </c>
      <c r="O12" s="26" t="s">
        <v>58</v>
      </c>
      <c r="P12" s="20" t="s">
        <v>54</v>
      </c>
      <c r="Q12" s="28" t="s">
        <v>59</v>
      </c>
      <c r="R12" s="20" t="s">
        <v>32</v>
      </c>
    </row>
    <row r="13" s="5" customFormat="1" ht="40" customHeight="1" spans="1:18">
      <c r="A13" s="20">
        <f t="shared" si="3"/>
        <v>6</v>
      </c>
      <c r="B13" s="20" t="s">
        <v>60</v>
      </c>
      <c r="C13" s="20" t="s">
        <v>61</v>
      </c>
      <c r="D13" s="20" t="s">
        <v>62</v>
      </c>
      <c r="E13" s="20" t="s">
        <v>27</v>
      </c>
      <c r="F13" s="21" t="s">
        <v>63</v>
      </c>
      <c r="G13" s="20">
        <f t="shared" si="2"/>
        <v>50</v>
      </c>
      <c r="H13" s="20">
        <v>0</v>
      </c>
      <c r="I13" s="20">
        <v>0</v>
      </c>
      <c r="J13" s="27">
        <v>10</v>
      </c>
      <c r="K13" s="20">
        <v>0</v>
      </c>
      <c r="L13" s="28">
        <v>40</v>
      </c>
      <c r="M13" s="25" t="s">
        <v>29</v>
      </c>
      <c r="N13" s="26" t="s">
        <v>64</v>
      </c>
      <c r="O13" s="26" t="s">
        <v>64</v>
      </c>
      <c r="P13" s="20" t="s">
        <v>60</v>
      </c>
      <c r="Q13" s="28" t="s">
        <v>65</v>
      </c>
      <c r="R13" s="20" t="s">
        <v>32</v>
      </c>
    </row>
    <row r="14" s="5" customFormat="1" ht="50" customHeight="1" spans="1:18">
      <c r="A14" s="20">
        <f t="shared" si="3"/>
        <v>7</v>
      </c>
      <c r="B14" s="20" t="s">
        <v>66</v>
      </c>
      <c r="C14" s="20" t="s">
        <v>67</v>
      </c>
      <c r="D14" s="20" t="s">
        <v>68</v>
      </c>
      <c r="E14" s="20" t="s">
        <v>27</v>
      </c>
      <c r="F14" s="20" t="s">
        <v>69</v>
      </c>
      <c r="G14" s="20">
        <f t="shared" si="2"/>
        <v>10</v>
      </c>
      <c r="H14" s="20">
        <v>0</v>
      </c>
      <c r="I14" s="20">
        <v>0</v>
      </c>
      <c r="J14" s="27">
        <v>10</v>
      </c>
      <c r="K14" s="20">
        <v>0</v>
      </c>
      <c r="L14" s="28">
        <v>0</v>
      </c>
      <c r="M14" s="25" t="s">
        <v>29</v>
      </c>
      <c r="N14" s="26" t="s">
        <v>70</v>
      </c>
      <c r="O14" s="26" t="s">
        <v>70</v>
      </c>
      <c r="P14" s="20" t="s">
        <v>66</v>
      </c>
      <c r="Q14" s="28" t="s">
        <v>71</v>
      </c>
      <c r="R14" s="20" t="s">
        <v>32</v>
      </c>
    </row>
    <row r="15" s="5" customFormat="1" ht="40" customHeight="1" spans="1:18">
      <c r="A15" s="20">
        <f t="shared" si="3"/>
        <v>8</v>
      </c>
      <c r="B15" s="20" t="s">
        <v>72</v>
      </c>
      <c r="C15" s="20" t="s">
        <v>73</v>
      </c>
      <c r="D15" s="20" t="s">
        <v>74</v>
      </c>
      <c r="E15" s="20" t="s">
        <v>27</v>
      </c>
      <c r="F15" s="20" t="s">
        <v>75</v>
      </c>
      <c r="G15" s="20">
        <f t="shared" si="2"/>
        <v>40</v>
      </c>
      <c r="H15" s="20">
        <v>0</v>
      </c>
      <c r="I15" s="20">
        <v>0</v>
      </c>
      <c r="J15" s="27">
        <v>10</v>
      </c>
      <c r="K15" s="20">
        <v>0</v>
      </c>
      <c r="L15" s="28">
        <v>30</v>
      </c>
      <c r="M15" s="25" t="s">
        <v>29</v>
      </c>
      <c r="N15" s="26" t="s">
        <v>76</v>
      </c>
      <c r="O15" s="26" t="s">
        <v>77</v>
      </c>
      <c r="P15" s="20" t="s">
        <v>72</v>
      </c>
      <c r="Q15" s="28" t="s">
        <v>78</v>
      </c>
      <c r="R15" s="20" t="s">
        <v>32</v>
      </c>
    </row>
    <row r="16" s="5" customFormat="1" ht="60" customHeight="1" spans="1:18">
      <c r="A16" s="20">
        <f t="shared" si="3"/>
        <v>9</v>
      </c>
      <c r="B16" s="20" t="s">
        <v>79</v>
      </c>
      <c r="C16" s="20" t="s">
        <v>80</v>
      </c>
      <c r="D16" s="20" t="s">
        <v>81</v>
      </c>
      <c r="E16" s="20" t="s">
        <v>27</v>
      </c>
      <c r="F16" s="20" t="s">
        <v>82</v>
      </c>
      <c r="G16" s="20">
        <f t="shared" si="2"/>
        <v>200</v>
      </c>
      <c r="H16" s="20">
        <v>0</v>
      </c>
      <c r="I16" s="20">
        <v>0</v>
      </c>
      <c r="J16" s="27">
        <v>10</v>
      </c>
      <c r="K16" s="20">
        <v>0</v>
      </c>
      <c r="L16" s="28">
        <v>190</v>
      </c>
      <c r="M16" s="25" t="s">
        <v>29</v>
      </c>
      <c r="N16" s="26" t="s">
        <v>83</v>
      </c>
      <c r="O16" s="26" t="s">
        <v>84</v>
      </c>
      <c r="P16" s="20" t="s">
        <v>79</v>
      </c>
      <c r="Q16" s="28" t="s">
        <v>85</v>
      </c>
      <c r="R16" s="20" t="s">
        <v>32</v>
      </c>
    </row>
    <row r="17" s="5" customFormat="1" ht="45" customHeight="1" spans="1:18">
      <c r="A17" s="20">
        <f t="shared" si="3"/>
        <v>10</v>
      </c>
      <c r="B17" s="20" t="s">
        <v>86</v>
      </c>
      <c r="C17" s="20" t="s">
        <v>87</v>
      </c>
      <c r="D17" s="20" t="s">
        <v>88</v>
      </c>
      <c r="E17" s="20" t="s">
        <v>27</v>
      </c>
      <c r="F17" s="20" t="s">
        <v>89</v>
      </c>
      <c r="G17" s="20">
        <f t="shared" si="2"/>
        <v>50</v>
      </c>
      <c r="H17" s="20">
        <v>0</v>
      </c>
      <c r="I17" s="20">
        <v>0</v>
      </c>
      <c r="J17" s="27">
        <v>10</v>
      </c>
      <c r="K17" s="20">
        <v>0</v>
      </c>
      <c r="L17" s="28">
        <v>40</v>
      </c>
      <c r="M17" s="25" t="s">
        <v>29</v>
      </c>
      <c r="N17" s="26" t="s">
        <v>90</v>
      </c>
      <c r="O17" s="26" t="s">
        <v>91</v>
      </c>
      <c r="P17" s="20" t="s">
        <v>86</v>
      </c>
      <c r="Q17" s="28" t="s">
        <v>92</v>
      </c>
      <c r="R17" s="20" t="s">
        <v>32</v>
      </c>
    </row>
    <row r="18" s="5" customFormat="1" ht="45" customHeight="1" spans="1:18">
      <c r="A18" s="20">
        <f t="shared" si="3"/>
        <v>11</v>
      </c>
      <c r="B18" s="20" t="s">
        <v>93</v>
      </c>
      <c r="C18" s="20" t="s">
        <v>94</v>
      </c>
      <c r="D18" s="20" t="s">
        <v>95</v>
      </c>
      <c r="E18" s="20" t="s">
        <v>27</v>
      </c>
      <c r="F18" s="20" t="s">
        <v>96</v>
      </c>
      <c r="G18" s="20">
        <f t="shared" si="2"/>
        <v>45</v>
      </c>
      <c r="H18" s="20">
        <v>0</v>
      </c>
      <c r="I18" s="20">
        <v>0</v>
      </c>
      <c r="J18" s="27">
        <v>10</v>
      </c>
      <c r="K18" s="20">
        <v>0</v>
      </c>
      <c r="L18" s="28">
        <v>35</v>
      </c>
      <c r="M18" s="25" t="s">
        <v>29</v>
      </c>
      <c r="N18" s="26" t="s">
        <v>97</v>
      </c>
      <c r="O18" s="26" t="s">
        <v>98</v>
      </c>
      <c r="P18" s="20" t="s">
        <v>93</v>
      </c>
      <c r="Q18" s="28" t="s">
        <v>99</v>
      </c>
      <c r="R18" s="20" t="s">
        <v>32</v>
      </c>
    </row>
    <row r="19" s="5" customFormat="1" ht="66" customHeight="1" spans="1:18">
      <c r="A19" s="20">
        <f t="shared" si="3"/>
        <v>12</v>
      </c>
      <c r="B19" s="20" t="s">
        <v>100</v>
      </c>
      <c r="C19" s="20" t="s">
        <v>101</v>
      </c>
      <c r="D19" s="20" t="s">
        <v>102</v>
      </c>
      <c r="E19" s="20" t="s">
        <v>103</v>
      </c>
      <c r="F19" s="20" t="s">
        <v>104</v>
      </c>
      <c r="G19" s="20">
        <f t="shared" si="2"/>
        <v>30</v>
      </c>
      <c r="H19" s="20">
        <v>0</v>
      </c>
      <c r="I19" s="20">
        <v>0</v>
      </c>
      <c r="J19" s="27">
        <v>10</v>
      </c>
      <c r="K19" s="20">
        <v>0</v>
      </c>
      <c r="L19" s="28">
        <v>20</v>
      </c>
      <c r="M19" s="25" t="s">
        <v>29</v>
      </c>
      <c r="N19" s="26" t="s">
        <v>105</v>
      </c>
      <c r="O19" s="26" t="s">
        <v>106</v>
      </c>
      <c r="P19" s="20" t="s">
        <v>100</v>
      </c>
      <c r="Q19" s="28" t="s">
        <v>107</v>
      </c>
      <c r="R19" s="20" t="s">
        <v>32</v>
      </c>
    </row>
    <row r="20" s="5" customFormat="1" ht="75" customHeight="1" spans="1:18">
      <c r="A20" s="20">
        <f t="shared" si="3"/>
        <v>13</v>
      </c>
      <c r="B20" s="20" t="s">
        <v>108</v>
      </c>
      <c r="C20" s="20" t="s">
        <v>109</v>
      </c>
      <c r="D20" s="20" t="s">
        <v>110</v>
      </c>
      <c r="E20" s="20" t="s">
        <v>27</v>
      </c>
      <c r="F20" s="20" t="s">
        <v>111</v>
      </c>
      <c r="G20" s="20">
        <f t="shared" si="2"/>
        <v>10</v>
      </c>
      <c r="H20" s="20">
        <v>0</v>
      </c>
      <c r="I20" s="20">
        <v>0</v>
      </c>
      <c r="J20" s="27">
        <v>10</v>
      </c>
      <c r="K20" s="20">
        <v>0</v>
      </c>
      <c r="L20" s="28">
        <v>0</v>
      </c>
      <c r="M20" s="25" t="s">
        <v>29</v>
      </c>
      <c r="N20" s="26" t="s">
        <v>111</v>
      </c>
      <c r="O20" s="26" t="s">
        <v>112</v>
      </c>
      <c r="P20" s="20" t="s">
        <v>108</v>
      </c>
      <c r="Q20" s="28" t="s">
        <v>113</v>
      </c>
      <c r="R20" s="20" t="s">
        <v>32</v>
      </c>
    </row>
    <row r="21" s="5" customFormat="1" ht="75" customHeight="1" spans="1:18">
      <c r="A21" s="20">
        <f t="shared" si="3"/>
        <v>14</v>
      </c>
      <c r="B21" s="20" t="s">
        <v>114</v>
      </c>
      <c r="C21" s="20" t="s">
        <v>115</v>
      </c>
      <c r="D21" s="20" t="s">
        <v>116</v>
      </c>
      <c r="E21" s="20" t="s">
        <v>27</v>
      </c>
      <c r="F21" s="20" t="s">
        <v>117</v>
      </c>
      <c r="G21" s="20">
        <f t="shared" si="2"/>
        <v>60</v>
      </c>
      <c r="H21" s="20">
        <v>0</v>
      </c>
      <c r="I21" s="20">
        <v>0</v>
      </c>
      <c r="J21" s="27">
        <v>10</v>
      </c>
      <c r="K21" s="20">
        <v>0</v>
      </c>
      <c r="L21" s="28">
        <v>50</v>
      </c>
      <c r="M21" s="25" t="s">
        <v>29</v>
      </c>
      <c r="N21" s="26" t="s">
        <v>118</v>
      </c>
      <c r="O21" s="26" t="s">
        <v>119</v>
      </c>
      <c r="P21" s="20" t="s">
        <v>114</v>
      </c>
      <c r="Q21" s="25" t="s">
        <v>120</v>
      </c>
      <c r="R21" s="20" t="s">
        <v>32</v>
      </c>
    </row>
    <row r="22" s="5" customFormat="1" ht="150" customHeight="1" spans="1:18">
      <c r="A22" s="20">
        <v>15</v>
      </c>
      <c r="B22" s="20" t="s">
        <v>121</v>
      </c>
      <c r="C22" s="20"/>
      <c r="D22" s="20" t="s">
        <v>122</v>
      </c>
      <c r="E22" s="20" t="s">
        <v>123</v>
      </c>
      <c r="F22" s="20" t="s">
        <v>124</v>
      </c>
      <c r="G22" s="20">
        <f t="shared" si="2"/>
        <v>80</v>
      </c>
      <c r="H22" s="20">
        <v>0</v>
      </c>
      <c r="I22" s="20">
        <v>0</v>
      </c>
      <c r="J22" s="27">
        <v>80</v>
      </c>
      <c r="K22" s="20">
        <v>0</v>
      </c>
      <c r="L22" s="28">
        <v>0</v>
      </c>
      <c r="M22" s="25" t="s">
        <v>29</v>
      </c>
      <c r="N22" s="26" t="s">
        <v>125</v>
      </c>
      <c r="O22" s="26" t="s">
        <v>126</v>
      </c>
      <c r="P22" s="20" t="s">
        <v>121</v>
      </c>
      <c r="Q22" s="25" t="s">
        <v>127</v>
      </c>
      <c r="R22" s="20"/>
    </row>
    <row r="23" s="4" customFormat="1" ht="30" customHeight="1" spans="1:18">
      <c r="A23" s="17" t="s">
        <v>128</v>
      </c>
      <c r="B23" s="18"/>
      <c r="C23" s="19"/>
      <c r="D23" s="12"/>
      <c r="E23" s="12"/>
      <c r="F23" s="12"/>
      <c r="G23" s="12">
        <f t="shared" ref="G23:L23" si="4">G24</f>
        <v>919</v>
      </c>
      <c r="H23" s="12">
        <f t="shared" si="4"/>
        <v>0</v>
      </c>
      <c r="I23" s="12">
        <f t="shared" si="4"/>
        <v>0</v>
      </c>
      <c r="J23" s="12">
        <f t="shared" si="4"/>
        <v>919</v>
      </c>
      <c r="K23" s="12">
        <f t="shared" si="4"/>
        <v>0</v>
      </c>
      <c r="L23" s="12">
        <f t="shared" si="4"/>
        <v>0</v>
      </c>
      <c r="M23" s="12"/>
      <c r="N23" s="23"/>
      <c r="O23" s="12"/>
      <c r="P23" s="20"/>
      <c r="Q23" s="25"/>
      <c r="R23" s="23"/>
    </row>
    <row r="24" s="5" customFormat="1" ht="50" customHeight="1" spans="1:18">
      <c r="A24" s="20">
        <v>16</v>
      </c>
      <c r="B24" s="21" t="s">
        <v>129</v>
      </c>
      <c r="C24" s="21" t="s">
        <v>130</v>
      </c>
      <c r="D24" s="21" t="s">
        <v>131</v>
      </c>
      <c r="E24" s="21" t="s">
        <v>132</v>
      </c>
      <c r="F24" s="21" t="s">
        <v>133</v>
      </c>
      <c r="G24" s="21">
        <f>SUM(H24:L24)</f>
        <v>919</v>
      </c>
      <c r="H24" s="21">
        <v>0</v>
      </c>
      <c r="I24" s="21">
        <v>0</v>
      </c>
      <c r="J24" s="24">
        <v>919</v>
      </c>
      <c r="K24" s="21">
        <v>0</v>
      </c>
      <c r="L24" s="25">
        <v>0</v>
      </c>
      <c r="M24" s="25" t="s">
        <v>29</v>
      </c>
      <c r="N24" s="26" t="s">
        <v>134</v>
      </c>
      <c r="O24" s="26" t="s">
        <v>135</v>
      </c>
      <c r="P24" s="20" t="s">
        <v>136</v>
      </c>
      <c r="Q24" s="25" t="s">
        <v>137</v>
      </c>
      <c r="R24" s="21"/>
    </row>
  </sheetData>
  <mergeCells count="17">
    <mergeCell ref="H4:L4"/>
    <mergeCell ref="A6:F6"/>
    <mergeCell ref="A7:C7"/>
    <mergeCell ref="A23:C2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E8:E20 E21:E22">
      <formula1>"种植业基地,养殖业基地,水产养殖业发展,林草基地建设,休闲农业与乡村旅游,光伏电站建设,农产品仓储保鲜冷链基地基础设施建设,加工业,市场建设和农村物流,产业园（区）,智慧农业,科技服务,人才培养,农业社会化服务,小额贷款贴息,小额信贷风险补偿金,特色产业保险保费补助,新型经营主体贷款贴息,庭院特色种植,庭院特色养殖,庭院特色手工,庭院特色休闲旅游,庭院生产生活服务,其他"</formula1>
    </dataValidation>
  </dataValidations>
  <printOptions horizontalCentered="1"/>
  <pageMargins left="0.393055555555556" right="0.393055555555556" top="0.802777777777778" bottom="0.802777777777778" header="0.5" footer="0.5"/>
  <pageSetup paperSize="9" scale="59" orientation="landscape" horizontalDpi="600"/>
  <headerFooter/>
  <ignoredErrors>
    <ignoredError sqref="G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2018-08-20T04:46:00Z</dcterms:created>
  <dcterms:modified xsi:type="dcterms:W3CDTF">2023-09-05T01:11:01Z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511E85B1190F4000B7ACB49CF17BC028_13</vt:lpwstr>
  </property>
</Properties>
</file>