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<sst xmlns="http://schemas.openxmlformats.org/spreadsheetml/2006/main" count="132" uniqueCount="58">
  <si>
    <t>苏家河村通村主公路扩宽农户补偿登记表</t>
  </si>
  <si>
    <t>序号</t>
  </si>
  <si>
    <t>组别</t>
  </si>
  <si>
    <t>坐标</t>
  </si>
  <si>
    <t>姓名</t>
  </si>
  <si>
    <t>实占面积</t>
  </si>
  <si>
    <t>补偿金额</t>
  </si>
  <si>
    <t>附属物</t>
  </si>
  <si>
    <t>附属物补偿金额（元）</t>
  </si>
  <si>
    <t>合计金额（元）</t>
  </si>
  <si>
    <t>签字</t>
  </si>
  <si>
    <t>长（米）</t>
  </si>
  <si>
    <t>宽（米）</t>
  </si>
  <si>
    <t>面积（平方米）</t>
  </si>
  <si>
    <t>亩</t>
  </si>
  <si>
    <r>
      <rPr>
        <b/>
        <sz val="11"/>
        <color theme="1"/>
        <rFont val="宋体"/>
        <charset val="134"/>
        <scheme val="minor"/>
      </rPr>
      <t>补偿金额标准4000元</t>
    </r>
    <r>
      <rPr>
        <b/>
        <sz val="11"/>
        <color theme="1"/>
        <rFont val="宋体"/>
        <charset val="134"/>
      </rPr>
      <t>/</t>
    </r>
    <r>
      <rPr>
        <b/>
        <sz val="11"/>
        <color theme="1"/>
        <rFont val="宋体"/>
        <charset val="134"/>
        <scheme val="minor"/>
      </rPr>
      <t>亩（500元</t>
    </r>
    <r>
      <rPr>
        <b/>
        <sz val="11"/>
        <color theme="1"/>
        <rFont val="Arial"/>
        <charset val="134"/>
      </rPr>
      <t>×</t>
    </r>
    <r>
      <rPr>
        <b/>
        <sz val="11"/>
        <color theme="1"/>
        <rFont val="宋体"/>
        <charset val="134"/>
        <scheme val="minor"/>
      </rPr>
      <t>8年）</t>
    </r>
  </si>
  <si>
    <t>小计（元）</t>
  </si>
  <si>
    <t>二组</t>
  </si>
  <si>
    <t>东</t>
  </si>
  <si>
    <t>熊保旺</t>
  </si>
  <si>
    <t>张长城</t>
  </si>
  <si>
    <t>张顺芝（2块）</t>
  </si>
  <si>
    <t>张远平（4块4户）</t>
  </si>
  <si>
    <t>熊保忠</t>
  </si>
  <si>
    <t>许春亮</t>
  </si>
  <si>
    <t>黄道华</t>
  </si>
  <si>
    <t>张远喜</t>
  </si>
  <si>
    <t>赵光有</t>
  </si>
  <si>
    <t>一组</t>
  </si>
  <si>
    <t>钱金会</t>
  </si>
  <si>
    <t>何云山</t>
  </si>
  <si>
    <t>张云世</t>
  </si>
  <si>
    <t>曾令安</t>
  </si>
  <si>
    <t>张光家</t>
  </si>
  <si>
    <t>四组</t>
  </si>
  <si>
    <t>熊保成</t>
  </si>
  <si>
    <t>熊善成</t>
  </si>
  <si>
    <t>储乐意</t>
  </si>
  <si>
    <t>汪清国</t>
  </si>
  <si>
    <t>熊定勤</t>
  </si>
  <si>
    <t>龚正军</t>
  </si>
  <si>
    <t>童国军</t>
  </si>
  <si>
    <t>何敬平</t>
  </si>
  <si>
    <t>宋紫勇</t>
  </si>
  <si>
    <t>曾令</t>
  </si>
  <si>
    <t>罗修文</t>
  </si>
  <si>
    <t>九组</t>
  </si>
  <si>
    <t>胡月平</t>
  </si>
  <si>
    <t>童加红</t>
  </si>
  <si>
    <t>西</t>
  </si>
  <si>
    <r>
      <rPr>
        <sz val="10"/>
        <color theme="1"/>
        <rFont val="宋体"/>
        <charset val="134"/>
        <scheme val="minor"/>
      </rPr>
      <t>白杨树（大号2棵×50元/棵、中号11棵×30元/棵、小号6棵</t>
    </r>
    <r>
      <rPr>
        <sz val="10"/>
        <color theme="1"/>
        <rFont val="Arial"/>
        <charset val="134"/>
      </rPr>
      <t>×</t>
    </r>
    <r>
      <rPr>
        <sz val="10"/>
        <color theme="1"/>
        <rFont val="宋体"/>
        <charset val="134"/>
        <scheme val="minor"/>
      </rPr>
      <t>10元）</t>
    </r>
  </si>
  <si>
    <t>邹友付</t>
  </si>
  <si>
    <t>裴宗明</t>
  </si>
  <si>
    <r>
      <rPr>
        <sz val="10"/>
        <color theme="1"/>
        <rFont val="宋体"/>
        <charset val="134"/>
        <scheme val="minor"/>
      </rPr>
      <t>白杨树（大号）18棵</t>
    </r>
    <r>
      <rPr>
        <sz val="10"/>
        <color theme="1"/>
        <rFont val="Arial"/>
        <charset val="134"/>
      </rPr>
      <t>×</t>
    </r>
    <r>
      <rPr>
        <sz val="10"/>
        <color theme="1"/>
        <rFont val="宋体"/>
        <charset val="134"/>
        <scheme val="minor"/>
      </rPr>
      <t>50元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  <scheme val="minor"/>
      </rPr>
      <t>棵</t>
    </r>
  </si>
  <si>
    <t>何敬朝</t>
  </si>
  <si>
    <t>王先秀</t>
  </si>
  <si>
    <r>
      <rPr>
        <sz val="10"/>
        <color theme="1"/>
        <rFont val="宋体"/>
        <charset val="134"/>
        <scheme val="minor"/>
      </rPr>
      <t>白杨树28棵（小号）</t>
    </r>
    <r>
      <rPr>
        <sz val="10"/>
        <color theme="1"/>
        <rFont val="Arial"/>
        <charset val="134"/>
      </rPr>
      <t>×</t>
    </r>
    <r>
      <rPr>
        <sz val="10"/>
        <color theme="1"/>
        <rFont val="宋体"/>
        <charset val="134"/>
        <scheme val="minor"/>
      </rPr>
      <t>10元</t>
    </r>
    <r>
      <rPr>
        <sz val="10"/>
        <color theme="1"/>
        <rFont val="宋体"/>
        <charset val="134"/>
      </rPr>
      <t>/</t>
    </r>
    <r>
      <rPr>
        <sz val="10"/>
        <color theme="1"/>
        <rFont val="宋体"/>
        <charset val="134"/>
        <scheme val="minor"/>
      </rPr>
      <t>棵</t>
    </r>
  </si>
  <si>
    <t>备注:以上补偿到2028年，按土地经营权证承包期限为标准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</si>
</sst>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134"/>
    </font>
    <font>
      <b/>
      <sz val="11"/>
      <color theme="1"/>
      <name val="Arial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10" fillId="4" borderId="9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1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justify" vertical="center"/>
    </xf>
    <xf numFmtId="1" fontId="4" fillId="0" borderId="1" xfId="0" applyNumberFormat="1" applyFont="1" applyFill="1" applyBorder="1" applyAlignment="1">
      <alignment horizontal="justify" vertical="center"/>
    </xf>
    <xf numFmtId="0" fontId="3" fillId="0" borderId="6" xfId="0" applyNumberFormat="1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justify" vertical="center"/>
    </xf>
    <xf numFmtId="0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2"/>
  <sheetViews>
    <sheetView tabSelected="1" workbookViewId="0">
      <selection activeCell="P40" sqref="P40"/>
    </sheetView>
  </sheetViews>
  <sheetFormatPr defaultColWidth="9" defaultRowHeight="13.5"/>
  <cols>
    <col min="1" max="1" width="4.625" customWidth="1"/>
    <col min="2" max="2" width="4.125" customWidth="1"/>
    <col min="3" max="3" width="5.375" customWidth="1"/>
    <col min="4" max="4" width="13.125" customWidth="1"/>
    <col min="5" max="6" width="6.75" customWidth="1"/>
    <col min="7" max="7" width="8" customWidth="1"/>
    <col min="8" max="8" width="5.125" customWidth="1"/>
    <col min="9" max="9" width="15.5" style="2" customWidth="1"/>
    <col min="10" max="10" width="7.25" style="2" customWidth="1"/>
    <col min="11" max="11" width="24.125" customWidth="1"/>
    <col min="12" max="12" width="7.25" customWidth="1"/>
    <col min="13" max="13" width="5.75" style="3" customWidth="1"/>
    <col min="14" max="14" width="16.625" customWidth="1"/>
  </cols>
  <sheetData>
    <row r="1" ht="15" customHeight="1" spans="1:14">
      <c r="A1" s="4" t="s">
        <v>0</v>
      </c>
      <c r="B1" s="4"/>
      <c r="C1" s="4"/>
      <c r="D1" s="4"/>
      <c r="E1" s="4"/>
      <c r="F1" s="4"/>
      <c r="G1" s="4"/>
      <c r="H1" s="4"/>
      <c r="I1" s="19"/>
      <c r="J1" s="19"/>
      <c r="K1" s="4"/>
      <c r="L1" s="4"/>
      <c r="M1" s="20"/>
      <c r="N1" s="4"/>
    </row>
    <row r="2" ht="15" customHeight="1" spans="1:14">
      <c r="A2" s="4"/>
      <c r="B2" s="4"/>
      <c r="C2" s="4"/>
      <c r="D2" s="4"/>
      <c r="E2" s="4"/>
      <c r="F2" s="4"/>
      <c r="G2" s="4"/>
      <c r="H2" s="4"/>
      <c r="I2" s="19"/>
      <c r="J2" s="19"/>
      <c r="K2" s="4"/>
      <c r="L2" s="4"/>
      <c r="M2" s="20"/>
      <c r="N2" s="4"/>
    </row>
    <row r="3" ht="18" customHeight="1" spans="1:14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8"/>
      <c r="G3" s="8"/>
      <c r="H3" s="9"/>
      <c r="I3" s="21" t="s">
        <v>6</v>
      </c>
      <c r="J3" s="22"/>
      <c r="K3" s="23" t="s">
        <v>7</v>
      </c>
      <c r="L3" s="24" t="s">
        <v>8</v>
      </c>
      <c r="M3" s="25" t="s">
        <v>9</v>
      </c>
      <c r="N3" s="6" t="s">
        <v>10</v>
      </c>
    </row>
    <row r="4" ht="41" customHeight="1" spans="1:14">
      <c r="A4" s="5"/>
      <c r="B4" s="5"/>
      <c r="C4" s="5"/>
      <c r="D4" s="6"/>
      <c r="E4" s="10" t="s">
        <v>11</v>
      </c>
      <c r="F4" s="10" t="s">
        <v>12</v>
      </c>
      <c r="G4" s="11" t="s">
        <v>13</v>
      </c>
      <c r="H4" s="12" t="s">
        <v>14</v>
      </c>
      <c r="I4" s="26" t="s">
        <v>15</v>
      </c>
      <c r="J4" s="26" t="s">
        <v>16</v>
      </c>
      <c r="K4" s="27"/>
      <c r="L4" s="28"/>
      <c r="M4" s="25"/>
      <c r="N4" s="6"/>
    </row>
    <row r="5" s="1" customFormat="1" ht="20" customHeight="1" spans="1:14">
      <c r="A5" s="13">
        <v>1</v>
      </c>
      <c r="B5" s="14" t="s">
        <v>17</v>
      </c>
      <c r="C5" s="14" t="s">
        <v>18</v>
      </c>
      <c r="D5" s="14" t="s">
        <v>19</v>
      </c>
      <c r="E5" s="15">
        <v>42.5</v>
      </c>
      <c r="F5" s="16">
        <v>3</v>
      </c>
      <c r="G5" s="16">
        <f t="shared" ref="G5:G19" si="0">E5*F5</f>
        <v>127.5</v>
      </c>
      <c r="H5" s="16">
        <f t="shared" ref="H5:H19" si="1">G5/667</f>
        <v>0.191154422788606</v>
      </c>
      <c r="I5" s="15">
        <v>4000</v>
      </c>
      <c r="J5" s="29">
        <v>760</v>
      </c>
      <c r="K5" s="16"/>
      <c r="L5" s="16"/>
      <c r="M5" s="30">
        <f t="shared" ref="M5:M19" si="2">J5+L5</f>
        <v>760</v>
      </c>
      <c r="N5" s="16"/>
    </row>
    <row r="6" s="1" customFormat="1" ht="20" customHeight="1" spans="1:14">
      <c r="A6" s="13">
        <v>2</v>
      </c>
      <c r="B6" s="14" t="s">
        <v>17</v>
      </c>
      <c r="C6" s="14" t="s">
        <v>18</v>
      </c>
      <c r="D6" s="14" t="s">
        <v>20</v>
      </c>
      <c r="E6" s="17">
        <v>45.5</v>
      </c>
      <c r="F6" s="16">
        <v>3</v>
      </c>
      <c r="G6" s="16">
        <f t="shared" si="0"/>
        <v>136.5</v>
      </c>
      <c r="H6" s="16">
        <f t="shared" si="1"/>
        <v>0.204647676161919</v>
      </c>
      <c r="I6" s="15">
        <v>4000</v>
      </c>
      <c r="J6" s="29">
        <v>800</v>
      </c>
      <c r="K6" s="31"/>
      <c r="L6" s="31"/>
      <c r="M6" s="30">
        <f t="shared" si="2"/>
        <v>800</v>
      </c>
      <c r="N6" s="31"/>
    </row>
    <row r="7" s="1" customFormat="1" ht="20" customHeight="1" spans="1:14">
      <c r="A7" s="13">
        <v>3</v>
      </c>
      <c r="B7" s="14" t="s">
        <v>17</v>
      </c>
      <c r="C7" s="14" t="s">
        <v>18</v>
      </c>
      <c r="D7" s="14" t="s">
        <v>21</v>
      </c>
      <c r="E7" s="17">
        <v>45.5</v>
      </c>
      <c r="F7" s="16">
        <v>3</v>
      </c>
      <c r="G7" s="16">
        <f t="shared" si="0"/>
        <v>136.5</v>
      </c>
      <c r="H7" s="16">
        <f t="shared" si="1"/>
        <v>0.204647676161919</v>
      </c>
      <c r="I7" s="15">
        <v>4000</v>
      </c>
      <c r="J7" s="29">
        <v>800</v>
      </c>
      <c r="K7" s="31"/>
      <c r="L7" s="31"/>
      <c r="M7" s="30">
        <f t="shared" si="2"/>
        <v>800</v>
      </c>
      <c r="N7" s="31"/>
    </row>
    <row r="8" s="1" customFormat="1" ht="20" customHeight="1" spans="1:14">
      <c r="A8" s="13">
        <v>4</v>
      </c>
      <c r="B8" s="14" t="s">
        <v>17</v>
      </c>
      <c r="C8" s="14" t="s">
        <v>18</v>
      </c>
      <c r="D8" s="14" t="s">
        <v>22</v>
      </c>
      <c r="E8" s="17">
        <v>62.7</v>
      </c>
      <c r="F8" s="16">
        <v>3</v>
      </c>
      <c r="G8" s="16">
        <f t="shared" si="0"/>
        <v>188.1</v>
      </c>
      <c r="H8" s="16">
        <f t="shared" si="1"/>
        <v>0.282008995502249</v>
      </c>
      <c r="I8" s="15">
        <v>4000</v>
      </c>
      <c r="J8" s="29">
        <v>1120</v>
      </c>
      <c r="K8" s="31"/>
      <c r="L8" s="31"/>
      <c r="M8" s="30">
        <f t="shared" si="2"/>
        <v>1120</v>
      </c>
      <c r="N8" s="31"/>
    </row>
    <row r="9" s="1" customFormat="1" ht="20" customHeight="1" spans="1:14">
      <c r="A9" s="13">
        <v>5</v>
      </c>
      <c r="B9" s="14" t="s">
        <v>17</v>
      </c>
      <c r="C9" s="14" t="s">
        <v>18</v>
      </c>
      <c r="D9" s="14" t="s">
        <v>23</v>
      </c>
      <c r="E9" s="17">
        <v>39.5</v>
      </c>
      <c r="F9" s="16">
        <v>3</v>
      </c>
      <c r="G9" s="16">
        <f t="shared" si="0"/>
        <v>118.5</v>
      </c>
      <c r="H9" s="16">
        <f t="shared" si="1"/>
        <v>0.177661169415292</v>
      </c>
      <c r="I9" s="15">
        <v>4000</v>
      </c>
      <c r="J9" s="29">
        <v>720</v>
      </c>
      <c r="K9" s="31"/>
      <c r="L9" s="31"/>
      <c r="M9" s="30">
        <f t="shared" si="2"/>
        <v>720</v>
      </c>
      <c r="N9" s="31"/>
    </row>
    <row r="10" s="1" customFormat="1" ht="20" customHeight="1" spans="1:14">
      <c r="A10" s="13">
        <v>6</v>
      </c>
      <c r="B10" s="14" t="s">
        <v>17</v>
      </c>
      <c r="C10" s="14" t="s">
        <v>18</v>
      </c>
      <c r="D10" s="14" t="s">
        <v>24</v>
      </c>
      <c r="E10" s="17">
        <v>47</v>
      </c>
      <c r="F10" s="16">
        <v>3</v>
      </c>
      <c r="G10" s="16">
        <f t="shared" si="0"/>
        <v>141</v>
      </c>
      <c r="H10" s="16">
        <f t="shared" si="1"/>
        <v>0.211394302848576</v>
      </c>
      <c r="I10" s="15">
        <v>4000</v>
      </c>
      <c r="J10" s="29">
        <v>840</v>
      </c>
      <c r="K10" s="31"/>
      <c r="L10" s="31"/>
      <c r="M10" s="30">
        <f t="shared" si="2"/>
        <v>840</v>
      </c>
      <c r="N10" s="31"/>
    </row>
    <row r="11" s="1" customFormat="1" ht="20" customHeight="1" spans="1:14">
      <c r="A11" s="13">
        <v>7</v>
      </c>
      <c r="B11" s="14" t="s">
        <v>17</v>
      </c>
      <c r="C11" s="14" t="s">
        <v>18</v>
      </c>
      <c r="D11" s="14" t="s">
        <v>25</v>
      </c>
      <c r="E11" s="17">
        <v>50</v>
      </c>
      <c r="F11" s="16">
        <v>3</v>
      </c>
      <c r="G11" s="16">
        <f t="shared" si="0"/>
        <v>150</v>
      </c>
      <c r="H11" s="16">
        <f t="shared" si="1"/>
        <v>0.224887556221889</v>
      </c>
      <c r="I11" s="15">
        <v>4000</v>
      </c>
      <c r="J11" s="29">
        <v>880</v>
      </c>
      <c r="K11" s="31"/>
      <c r="L11" s="31"/>
      <c r="M11" s="30">
        <f t="shared" si="2"/>
        <v>880</v>
      </c>
      <c r="N11" s="31"/>
    </row>
    <row r="12" s="1" customFormat="1" ht="20" customHeight="1" spans="1:14">
      <c r="A12" s="13">
        <v>8</v>
      </c>
      <c r="B12" s="14" t="s">
        <v>17</v>
      </c>
      <c r="C12" s="14" t="s">
        <v>18</v>
      </c>
      <c r="D12" s="14" t="s">
        <v>26</v>
      </c>
      <c r="E12" s="17">
        <v>94.4</v>
      </c>
      <c r="F12" s="16">
        <v>3</v>
      </c>
      <c r="G12" s="16">
        <f t="shared" si="0"/>
        <v>283.2</v>
      </c>
      <c r="H12" s="16">
        <f t="shared" si="1"/>
        <v>0.424587706146927</v>
      </c>
      <c r="I12" s="15">
        <v>4000</v>
      </c>
      <c r="J12" s="29">
        <v>1680</v>
      </c>
      <c r="K12" s="31"/>
      <c r="L12" s="31"/>
      <c r="M12" s="30">
        <f t="shared" si="2"/>
        <v>1680</v>
      </c>
      <c r="N12" s="31"/>
    </row>
    <row r="13" s="1" customFormat="1" ht="20" customHeight="1" spans="1:14">
      <c r="A13" s="13">
        <v>9</v>
      </c>
      <c r="B13" s="14" t="s">
        <v>17</v>
      </c>
      <c r="C13" s="14" t="s">
        <v>18</v>
      </c>
      <c r="D13" s="14" t="s">
        <v>27</v>
      </c>
      <c r="E13" s="17">
        <v>46</v>
      </c>
      <c r="F13" s="16">
        <v>3.5</v>
      </c>
      <c r="G13" s="16">
        <f t="shared" si="0"/>
        <v>161</v>
      </c>
      <c r="H13" s="16">
        <f t="shared" si="1"/>
        <v>0.241379310344828</v>
      </c>
      <c r="I13" s="15">
        <v>4000</v>
      </c>
      <c r="J13" s="29">
        <v>960</v>
      </c>
      <c r="K13" s="31"/>
      <c r="L13" s="31"/>
      <c r="M13" s="30">
        <f t="shared" si="2"/>
        <v>960</v>
      </c>
      <c r="N13" s="31"/>
    </row>
    <row r="14" s="1" customFormat="1" ht="20" customHeight="1" spans="1:14">
      <c r="A14" s="13">
        <v>10</v>
      </c>
      <c r="B14" s="14" t="s">
        <v>28</v>
      </c>
      <c r="C14" s="14" t="s">
        <v>18</v>
      </c>
      <c r="D14" s="14" t="s">
        <v>29</v>
      </c>
      <c r="E14" s="17">
        <v>49</v>
      </c>
      <c r="F14" s="16">
        <v>3</v>
      </c>
      <c r="G14" s="16">
        <f t="shared" si="0"/>
        <v>147</v>
      </c>
      <c r="H14" s="16">
        <f t="shared" si="1"/>
        <v>0.220389805097451</v>
      </c>
      <c r="I14" s="15">
        <v>4000</v>
      </c>
      <c r="J14" s="29">
        <v>880</v>
      </c>
      <c r="K14" s="31"/>
      <c r="L14" s="31"/>
      <c r="M14" s="30">
        <f t="shared" si="2"/>
        <v>880</v>
      </c>
      <c r="N14" s="31"/>
    </row>
    <row r="15" s="1" customFormat="1" ht="20" customHeight="1" spans="1:14">
      <c r="A15" s="13">
        <v>11</v>
      </c>
      <c r="B15" s="14" t="s">
        <v>28</v>
      </c>
      <c r="C15" s="14" t="s">
        <v>18</v>
      </c>
      <c r="D15" s="14" t="s">
        <v>30</v>
      </c>
      <c r="E15" s="17">
        <v>18.2</v>
      </c>
      <c r="F15" s="16">
        <v>3</v>
      </c>
      <c r="G15" s="16">
        <f t="shared" si="0"/>
        <v>54.6</v>
      </c>
      <c r="H15" s="16">
        <f t="shared" si="1"/>
        <v>0.0818590704647676</v>
      </c>
      <c r="I15" s="15">
        <v>4000</v>
      </c>
      <c r="J15" s="29">
        <v>320</v>
      </c>
      <c r="K15" s="31"/>
      <c r="L15" s="31"/>
      <c r="M15" s="30">
        <f t="shared" si="2"/>
        <v>320</v>
      </c>
      <c r="N15" s="31"/>
    </row>
    <row r="16" s="1" customFormat="1" ht="20" customHeight="1" spans="1:14">
      <c r="A16" s="13">
        <v>12</v>
      </c>
      <c r="B16" s="14" t="s">
        <v>28</v>
      </c>
      <c r="C16" s="14" t="s">
        <v>18</v>
      </c>
      <c r="D16" s="14" t="s">
        <v>31</v>
      </c>
      <c r="E16" s="17">
        <v>27.2</v>
      </c>
      <c r="F16" s="16">
        <v>3.5</v>
      </c>
      <c r="G16" s="16">
        <f t="shared" si="0"/>
        <v>95.2</v>
      </c>
      <c r="H16" s="16">
        <f t="shared" si="1"/>
        <v>0.142728635682159</v>
      </c>
      <c r="I16" s="15">
        <v>4000</v>
      </c>
      <c r="J16" s="29">
        <v>560</v>
      </c>
      <c r="K16" s="31"/>
      <c r="L16" s="31"/>
      <c r="M16" s="30">
        <f t="shared" si="2"/>
        <v>560</v>
      </c>
      <c r="N16" s="31"/>
    </row>
    <row r="17" s="1" customFormat="1" ht="20" customHeight="1" spans="1:14">
      <c r="A17" s="13">
        <v>13</v>
      </c>
      <c r="B17" s="14" t="s">
        <v>28</v>
      </c>
      <c r="C17" s="14" t="s">
        <v>18</v>
      </c>
      <c r="D17" s="14" t="s">
        <v>32</v>
      </c>
      <c r="E17" s="17">
        <v>16</v>
      </c>
      <c r="F17" s="16">
        <v>3</v>
      </c>
      <c r="G17" s="16">
        <f t="shared" si="0"/>
        <v>48</v>
      </c>
      <c r="H17" s="16">
        <f t="shared" si="1"/>
        <v>0.0719640179910045</v>
      </c>
      <c r="I17" s="15">
        <v>4000</v>
      </c>
      <c r="J17" s="29">
        <v>280</v>
      </c>
      <c r="K17" s="31"/>
      <c r="L17" s="31"/>
      <c r="M17" s="30">
        <f t="shared" si="2"/>
        <v>280</v>
      </c>
      <c r="N17" s="31"/>
    </row>
    <row r="18" s="1" customFormat="1" ht="20" customHeight="1" spans="1:14">
      <c r="A18" s="13">
        <v>14</v>
      </c>
      <c r="B18" s="14" t="s">
        <v>28</v>
      </c>
      <c r="C18" s="14" t="s">
        <v>18</v>
      </c>
      <c r="D18" s="14" t="s">
        <v>33</v>
      </c>
      <c r="E18" s="17">
        <v>17.4</v>
      </c>
      <c r="F18" s="16">
        <v>3</v>
      </c>
      <c r="G18" s="16">
        <f t="shared" si="0"/>
        <v>52.2</v>
      </c>
      <c r="H18" s="16">
        <f t="shared" si="1"/>
        <v>0.0782608695652174</v>
      </c>
      <c r="I18" s="15">
        <v>4000</v>
      </c>
      <c r="J18" s="29">
        <v>320</v>
      </c>
      <c r="K18" s="31"/>
      <c r="L18" s="31"/>
      <c r="M18" s="30">
        <f t="shared" si="2"/>
        <v>320</v>
      </c>
      <c r="N18" s="31"/>
    </row>
    <row r="19" s="1" customFormat="1" ht="20" customHeight="1" spans="1:14">
      <c r="A19" s="13">
        <v>15</v>
      </c>
      <c r="B19" s="14" t="s">
        <v>34</v>
      </c>
      <c r="C19" s="14" t="s">
        <v>18</v>
      </c>
      <c r="D19" s="14" t="s">
        <v>35</v>
      </c>
      <c r="E19" s="17">
        <v>33.5</v>
      </c>
      <c r="F19" s="16">
        <v>3</v>
      </c>
      <c r="G19" s="16">
        <f t="shared" si="0"/>
        <v>100.5</v>
      </c>
      <c r="H19" s="16">
        <f t="shared" si="1"/>
        <v>0.150674662668666</v>
      </c>
      <c r="I19" s="15">
        <v>4000</v>
      </c>
      <c r="J19" s="29">
        <v>600</v>
      </c>
      <c r="K19" s="31"/>
      <c r="L19" s="31"/>
      <c r="M19" s="30">
        <f t="shared" si="2"/>
        <v>600</v>
      </c>
      <c r="N19" s="31"/>
    </row>
    <row r="20" s="1" customFormat="1" ht="20" customHeight="1" spans="1:14">
      <c r="A20" s="13">
        <v>16</v>
      </c>
      <c r="B20" s="14" t="s">
        <v>34</v>
      </c>
      <c r="C20" s="14" t="s">
        <v>18</v>
      </c>
      <c r="D20" s="14" t="s">
        <v>36</v>
      </c>
      <c r="E20" s="17">
        <v>34</v>
      </c>
      <c r="F20" s="16">
        <v>3</v>
      </c>
      <c r="G20" s="16">
        <f t="shared" ref="G20:G35" si="3">E20*F20</f>
        <v>102</v>
      </c>
      <c r="H20" s="16">
        <f t="shared" ref="H20:H35" si="4">G20/667</f>
        <v>0.152923538230885</v>
      </c>
      <c r="I20" s="15">
        <v>4000</v>
      </c>
      <c r="J20" s="29">
        <v>600</v>
      </c>
      <c r="K20" s="31"/>
      <c r="L20" s="31"/>
      <c r="M20" s="30">
        <f t="shared" ref="M20:M35" si="5">J20+L20</f>
        <v>600</v>
      </c>
      <c r="N20" s="31"/>
    </row>
    <row r="21" s="1" customFormat="1" ht="20" customHeight="1" spans="1:14">
      <c r="A21" s="13">
        <v>17</v>
      </c>
      <c r="B21" s="14" t="s">
        <v>34</v>
      </c>
      <c r="C21" s="14" t="s">
        <v>18</v>
      </c>
      <c r="D21" s="14" t="s">
        <v>37</v>
      </c>
      <c r="E21" s="17">
        <v>52</v>
      </c>
      <c r="F21" s="16">
        <v>3</v>
      </c>
      <c r="G21" s="16">
        <f t="shared" si="3"/>
        <v>156</v>
      </c>
      <c r="H21" s="16">
        <f t="shared" si="4"/>
        <v>0.233883058470765</v>
      </c>
      <c r="I21" s="15">
        <v>4000</v>
      </c>
      <c r="J21" s="29">
        <v>920</v>
      </c>
      <c r="K21" s="31"/>
      <c r="L21" s="31"/>
      <c r="M21" s="30">
        <f t="shared" si="5"/>
        <v>920</v>
      </c>
      <c r="N21" s="31"/>
    </row>
    <row r="22" s="1" customFormat="1" ht="20" customHeight="1" spans="1:14">
      <c r="A22" s="13">
        <v>18</v>
      </c>
      <c r="B22" s="14" t="s">
        <v>34</v>
      </c>
      <c r="C22" s="14" t="s">
        <v>18</v>
      </c>
      <c r="D22" s="14" t="s">
        <v>38</v>
      </c>
      <c r="E22" s="17">
        <v>62</v>
      </c>
      <c r="F22" s="16">
        <v>3</v>
      </c>
      <c r="G22" s="16">
        <f t="shared" si="3"/>
        <v>186</v>
      </c>
      <c r="H22" s="16">
        <f t="shared" si="4"/>
        <v>0.278860569715142</v>
      </c>
      <c r="I22" s="15">
        <v>4000</v>
      </c>
      <c r="J22" s="29">
        <v>1120</v>
      </c>
      <c r="K22" s="31"/>
      <c r="L22" s="31"/>
      <c r="M22" s="30">
        <f t="shared" si="5"/>
        <v>1120</v>
      </c>
      <c r="N22" s="31"/>
    </row>
    <row r="23" s="1" customFormat="1" ht="20" customHeight="1" spans="1:14">
      <c r="A23" s="13">
        <v>19</v>
      </c>
      <c r="B23" s="14" t="s">
        <v>34</v>
      </c>
      <c r="C23" s="14" t="s">
        <v>18</v>
      </c>
      <c r="D23" s="14" t="s">
        <v>39</v>
      </c>
      <c r="E23" s="17">
        <v>65</v>
      </c>
      <c r="F23" s="16">
        <v>3</v>
      </c>
      <c r="G23" s="16">
        <f t="shared" si="3"/>
        <v>195</v>
      </c>
      <c r="H23" s="16">
        <f t="shared" si="4"/>
        <v>0.292353823088456</v>
      </c>
      <c r="I23" s="15">
        <v>4000</v>
      </c>
      <c r="J23" s="29">
        <v>1160</v>
      </c>
      <c r="K23" s="31"/>
      <c r="L23" s="31"/>
      <c r="M23" s="30">
        <f t="shared" si="5"/>
        <v>1160</v>
      </c>
      <c r="N23" s="31"/>
    </row>
    <row r="24" s="1" customFormat="1" ht="20" customHeight="1" spans="1:14">
      <c r="A24" s="13">
        <v>20</v>
      </c>
      <c r="B24" s="14" t="s">
        <v>34</v>
      </c>
      <c r="C24" s="14" t="s">
        <v>18</v>
      </c>
      <c r="D24" s="14" t="s">
        <v>40</v>
      </c>
      <c r="E24" s="17">
        <v>22</v>
      </c>
      <c r="F24" s="16">
        <v>3</v>
      </c>
      <c r="G24" s="16">
        <f t="shared" si="3"/>
        <v>66</v>
      </c>
      <c r="H24" s="16">
        <f t="shared" si="4"/>
        <v>0.0989505247376312</v>
      </c>
      <c r="I24" s="15">
        <v>4000</v>
      </c>
      <c r="J24" s="29">
        <v>400</v>
      </c>
      <c r="K24" s="31"/>
      <c r="L24" s="31"/>
      <c r="M24" s="30">
        <f t="shared" si="5"/>
        <v>400</v>
      </c>
      <c r="N24" s="31"/>
    </row>
    <row r="25" s="1" customFormat="1" ht="20" customHeight="1" spans="1:14">
      <c r="A25" s="13">
        <v>21</v>
      </c>
      <c r="B25" s="14" t="s">
        <v>34</v>
      </c>
      <c r="C25" s="14" t="s">
        <v>18</v>
      </c>
      <c r="D25" s="14" t="s">
        <v>41</v>
      </c>
      <c r="E25" s="17">
        <v>20</v>
      </c>
      <c r="F25" s="16">
        <v>3</v>
      </c>
      <c r="G25" s="16">
        <f t="shared" si="3"/>
        <v>60</v>
      </c>
      <c r="H25" s="16">
        <f t="shared" si="4"/>
        <v>0.0899550224887556</v>
      </c>
      <c r="I25" s="15">
        <v>4000</v>
      </c>
      <c r="J25" s="29">
        <v>360</v>
      </c>
      <c r="K25" s="31"/>
      <c r="L25" s="31"/>
      <c r="M25" s="30">
        <f t="shared" si="5"/>
        <v>360</v>
      </c>
      <c r="N25" s="31"/>
    </row>
    <row r="26" s="1" customFormat="1" ht="20" customHeight="1" spans="1:14">
      <c r="A26" s="13">
        <v>22</v>
      </c>
      <c r="B26" s="14" t="s">
        <v>34</v>
      </c>
      <c r="C26" s="14" t="s">
        <v>18</v>
      </c>
      <c r="D26" s="14" t="s">
        <v>42</v>
      </c>
      <c r="E26" s="17">
        <v>38.5</v>
      </c>
      <c r="F26" s="16">
        <v>3</v>
      </c>
      <c r="G26" s="16">
        <f t="shared" si="3"/>
        <v>115.5</v>
      </c>
      <c r="H26" s="16">
        <f t="shared" si="4"/>
        <v>0.173163418290855</v>
      </c>
      <c r="I26" s="15">
        <v>4000</v>
      </c>
      <c r="J26" s="29">
        <v>680</v>
      </c>
      <c r="K26" s="31"/>
      <c r="L26" s="31"/>
      <c r="M26" s="30">
        <f t="shared" si="5"/>
        <v>680</v>
      </c>
      <c r="N26" s="31"/>
    </row>
    <row r="27" s="1" customFormat="1" ht="20" customHeight="1" spans="1:14">
      <c r="A27" s="13">
        <v>23</v>
      </c>
      <c r="B27" s="14" t="s">
        <v>34</v>
      </c>
      <c r="C27" s="14" t="s">
        <v>18</v>
      </c>
      <c r="D27" s="14" t="s">
        <v>43</v>
      </c>
      <c r="E27" s="17">
        <v>29</v>
      </c>
      <c r="F27" s="16">
        <v>3</v>
      </c>
      <c r="G27" s="16">
        <f t="shared" si="3"/>
        <v>87</v>
      </c>
      <c r="H27" s="16">
        <f t="shared" si="4"/>
        <v>0.130434782608696</v>
      </c>
      <c r="I27" s="15">
        <v>4000</v>
      </c>
      <c r="J27" s="29">
        <v>520</v>
      </c>
      <c r="K27" s="31"/>
      <c r="L27" s="31"/>
      <c r="M27" s="30">
        <f t="shared" si="5"/>
        <v>520</v>
      </c>
      <c r="N27" s="31"/>
    </row>
    <row r="28" s="1" customFormat="1" ht="20" customHeight="1" spans="1:14">
      <c r="A28" s="13">
        <v>24</v>
      </c>
      <c r="B28" s="14" t="s">
        <v>34</v>
      </c>
      <c r="C28" s="14" t="s">
        <v>18</v>
      </c>
      <c r="D28" s="14" t="s">
        <v>37</v>
      </c>
      <c r="E28" s="17">
        <v>31</v>
      </c>
      <c r="F28" s="16">
        <v>3</v>
      </c>
      <c r="G28" s="16">
        <f t="shared" si="3"/>
        <v>93</v>
      </c>
      <c r="H28" s="16">
        <f t="shared" si="4"/>
        <v>0.139430284857571</v>
      </c>
      <c r="I28" s="15">
        <v>4000</v>
      </c>
      <c r="J28" s="29">
        <v>560</v>
      </c>
      <c r="K28" s="31"/>
      <c r="L28" s="31"/>
      <c r="M28" s="30">
        <f t="shared" si="5"/>
        <v>560</v>
      </c>
      <c r="N28" s="31"/>
    </row>
    <row r="29" s="1" customFormat="1" ht="20" customHeight="1" spans="1:14">
      <c r="A29" s="13">
        <v>25</v>
      </c>
      <c r="B29" s="14" t="s">
        <v>34</v>
      </c>
      <c r="C29" s="14" t="s">
        <v>18</v>
      </c>
      <c r="D29" s="14" t="s">
        <v>44</v>
      </c>
      <c r="E29" s="17">
        <v>27.3</v>
      </c>
      <c r="F29" s="16">
        <v>3</v>
      </c>
      <c r="G29" s="16">
        <f t="shared" si="3"/>
        <v>81.9</v>
      </c>
      <c r="H29" s="16">
        <f t="shared" si="4"/>
        <v>0.122788605697151</v>
      </c>
      <c r="I29" s="15">
        <v>4000</v>
      </c>
      <c r="J29" s="29">
        <v>480</v>
      </c>
      <c r="K29" s="31"/>
      <c r="L29" s="31"/>
      <c r="M29" s="30">
        <f t="shared" si="5"/>
        <v>480</v>
      </c>
      <c r="N29" s="31"/>
    </row>
    <row r="30" s="1" customFormat="1" ht="20" customHeight="1" spans="1:14">
      <c r="A30" s="13">
        <v>26</v>
      </c>
      <c r="B30" s="14" t="s">
        <v>34</v>
      </c>
      <c r="C30" s="14" t="s">
        <v>18</v>
      </c>
      <c r="D30" s="14" t="s">
        <v>45</v>
      </c>
      <c r="E30" s="17">
        <v>39</v>
      </c>
      <c r="F30" s="16">
        <v>3</v>
      </c>
      <c r="G30" s="16">
        <f t="shared" si="3"/>
        <v>117</v>
      </c>
      <c r="H30" s="16">
        <f t="shared" si="4"/>
        <v>0.175412293853073</v>
      </c>
      <c r="I30" s="15">
        <v>4000</v>
      </c>
      <c r="J30" s="29">
        <v>720</v>
      </c>
      <c r="K30" s="31"/>
      <c r="L30" s="31"/>
      <c r="M30" s="30">
        <f t="shared" si="5"/>
        <v>720</v>
      </c>
      <c r="N30" s="31"/>
    </row>
    <row r="31" s="1" customFormat="1" ht="20" customHeight="1" spans="1:14">
      <c r="A31" s="13">
        <v>27</v>
      </c>
      <c r="B31" s="14" t="s">
        <v>46</v>
      </c>
      <c r="C31" s="14" t="s">
        <v>18</v>
      </c>
      <c r="D31" s="14" t="s">
        <v>47</v>
      </c>
      <c r="E31" s="17">
        <v>19</v>
      </c>
      <c r="F31" s="16">
        <v>3</v>
      </c>
      <c r="G31" s="16">
        <f t="shared" si="3"/>
        <v>57</v>
      </c>
      <c r="H31" s="16">
        <f t="shared" si="4"/>
        <v>0.0854572713643178</v>
      </c>
      <c r="I31" s="15">
        <v>4000</v>
      </c>
      <c r="J31" s="29">
        <v>360</v>
      </c>
      <c r="K31" s="31"/>
      <c r="L31" s="31"/>
      <c r="M31" s="30">
        <f t="shared" si="5"/>
        <v>360</v>
      </c>
      <c r="N31" s="31"/>
    </row>
    <row r="32" s="1" customFormat="1" ht="20" customHeight="1" spans="1:14">
      <c r="A32" s="13">
        <v>28</v>
      </c>
      <c r="B32" s="14" t="s">
        <v>34</v>
      </c>
      <c r="C32" s="14" t="s">
        <v>18</v>
      </c>
      <c r="D32" s="14" t="s">
        <v>48</v>
      </c>
      <c r="E32" s="17">
        <v>40.5</v>
      </c>
      <c r="F32" s="16">
        <v>3</v>
      </c>
      <c r="G32" s="16">
        <f t="shared" si="3"/>
        <v>121.5</v>
      </c>
      <c r="H32" s="16">
        <f t="shared" si="4"/>
        <v>0.18215892053973</v>
      </c>
      <c r="I32" s="15">
        <v>4000</v>
      </c>
      <c r="J32" s="29">
        <v>720</v>
      </c>
      <c r="K32" s="31"/>
      <c r="L32" s="31"/>
      <c r="M32" s="30">
        <f t="shared" si="5"/>
        <v>720</v>
      </c>
      <c r="N32" s="31"/>
    </row>
    <row r="33" s="1" customFormat="1" ht="20" customHeight="1" spans="1:14">
      <c r="A33" s="13">
        <v>29</v>
      </c>
      <c r="B33" s="14" t="s">
        <v>34</v>
      </c>
      <c r="C33" s="14" t="s">
        <v>18</v>
      </c>
      <c r="D33" s="14" t="s">
        <v>40</v>
      </c>
      <c r="E33" s="17">
        <v>36.4</v>
      </c>
      <c r="F33" s="16">
        <v>3</v>
      </c>
      <c r="G33" s="16">
        <f t="shared" si="3"/>
        <v>109.2</v>
      </c>
      <c r="H33" s="16">
        <f t="shared" si="4"/>
        <v>0.163718140929535</v>
      </c>
      <c r="I33" s="15">
        <v>4000</v>
      </c>
      <c r="J33" s="29">
        <v>640</v>
      </c>
      <c r="K33" s="31"/>
      <c r="L33" s="31"/>
      <c r="M33" s="30">
        <f t="shared" si="5"/>
        <v>640</v>
      </c>
      <c r="N33" s="31"/>
    </row>
    <row r="34" s="1" customFormat="1" ht="37" customHeight="1" spans="1:14">
      <c r="A34" s="13">
        <v>30</v>
      </c>
      <c r="B34" s="14" t="s">
        <v>46</v>
      </c>
      <c r="C34" s="14" t="s">
        <v>49</v>
      </c>
      <c r="D34" s="14" t="s">
        <v>47</v>
      </c>
      <c r="E34" s="17">
        <v>55</v>
      </c>
      <c r="F34" s="16">
        <v>5</v>
      </c>
      <c r="G34" s="16">
        <f t="shared" si="3"/>
        <v>275</v>
      </c>
      <c r="H34" s="16">
        <f t="shared" si="4"/>
        <v>0.412293853073463</v>
      </c>
      <c r="I34" s="15">
        <v>4000</v>
      </c>
      <c r="J34" s="29">
        <v>1640</v>
      </c>
      <c r="K34" s="32" t="s">
        <v>50</v>
      </c>
      <c r="L34" s="31">
        <v>490</v>
      </c>
      <c r="M34" s="30">
        <f t="shared" si="5"/>
        <v>2130</v>
      </c>
      <c r="N34" s="31"/>
    </row>
    <row r="35" s="1" customFormat="1" ht="20" customHeight="1" spans="1:14">
      <c r="A35" s="13">
        <v>31</v>
      </c>
      <c r="B35" s="14" t="s">
        <v>46</v>
      </c>
      <c r="C35" s="14" t="s">
        <v>49</v>
      </c>
      <c r="D35" s="14" t="s">
        <v>47</v>
      </c>
      <c r="E35" s="17">
        <v>22</v>
      </c>
      <c r="F35" s="16">
        <v>4</v>
      </c>
      <c r="G35" s="16">
        <f t="shared" si="3"/>
        <v>88</v>
      </c>
      <c r="H35" s="16">
        <f t="shared" si="4"/>
        <v>0.131934032983508</v>
      </c>
      <c r="I35" s="15">
        <v>4000</v>
      </c>
      <c r="J35" s="29">
        <v>520</v>
      </c>
      <c r="K35" s="14"/>
      <c r="L35" s="31"/>
      <c r="M35" s="30">
        <f t="shared" si="5"/>
        <v>520</v>
      </c>
      <c r="N35" s="31"/>
    </row>
    <row r="36" s="1" customFormat="1" ht="20" customHeight="1" spans="1:14">
      <c r="A36" s="13"/>
      <c r="B36" s="14" t="s">
        <v>46</v>
      </c>
      <c r="C36" s="14" t="s">
        <v>18</v>
      </c>
      <c r="D36" s="14" t="s">
        <v>51</v>
      </c>
      <c r="E36" s="17">
        <v>17</v>
      </c>
      <c r="F36" s="16">
        <v>3</v>
      </c>
      <c r="G36" s="16">
        <v>51</v>
      </c>
      <c r="H36" s="16">
        <v>0.08</v>
      </c>
      <c r="I36" s="15">
        <v>4000</v>
      </c>
      <c r="J36" s="29">
        <v>320</v>
      </c>
      <c r="K36" s="14"/>
      <c r="L36" s="31"/>
      <c r="M36" s="30">
        <v>320</v>
      </c>
      <c r="N36" s="31"/>
    </row>
    <row r="37" s="1" customFormat="1" ht="23" customHeight="1" spans="1:14">
      <c r="A37" s="13">
        <v>32</v>
      </c>
      <c r="B37" s="14" t="s">
        <v>46</v>
      </c>
      <c r="C37" s="14" t="s">
        <v>18</v>
      </c>
      <c r="D37" s="14" t="s">
        <v>52</v>
      </c>
      <c r="E37" s="17">
        <v>52</v>
      </c>
      <c r="F37" s="16">
        <v>3</v>
      </c>
      <c r="G37" s="16">
        <f>E37*F37</f>
        <v>156</v>
      </c>
      <c r="H37" s="16">
        <f>G37/667</f>
        <v>0.233883058470765</v>
      </c>
      <c r="I37" s="15">
        <v>4000</v>
      </c>
      <c r="J37" s="29">
        <v>920</v>
      </c>
      <c r="K37" s="14" t="s">
        <v>53</v>
      </c>
      <c r="L37" s="31">
        <v>900</v>
      </c>
      <c r="M37" s="30">
        <f>J37+L37</f>
        <v>1820</v>
      </c>
      <c r="N37" s="31"/>
    </row>
    <row r="38" s="1" customFormat="1" ht="20" customHeight="1" spans="1:14">
      <c r="A38" s="13">
        <v>33</v>
      </c>
      <c r="B38" s="14" t="s">
        <v>46</v>
      </c>
      <c r="C38" s="14" t="s">
        <v>18</v>
      </c>
      <c r="D38" s="14" t="s">
        <v>54</v>
      </c>
      <c r="E38" s="17">
        <v>14</v>
      </c>
      <c r="F38" s="16">
        <v>3</v>
      </c>
      <c r="G38" s="16">
        <f>E38*F38</f>
        <v>42</v>
      </c>
      <c r="H38" s="16">
        <f>G38/667</f>
        <v>0.0629685157421289</v>
      </c>
      <c r="I38" s="15">
        <v>4000</v>
      </c>
      <c r="J38" s="29">
        <v>240</v>
      </c>
      <c r="K38" s="14"/>
      <c r="L38" s="31"/>
      <c r="M38" s="30">
        <f>J38+L38</f>
        <v>240</v>
      </c>
      <c r="N38" s="31"/>
    </row>
    <row r="39" s="1" customFormat="1" ht="20" customHeight="1" spans="1:14">
      <c r="A39" s="13">
        <v>34</v>
      </c>
      <c r="B39" s="14" t="s">
        <v>46</v>
      </c>
      <c r="C39" s="14" t="s">
        <v>18</v>
      </c>
      <c r="D39" s="14" t="s">
        <v>54</v>
      </c>
      <c r="E39" s="17">
        <v>85</v>
      </c>
      <c r="F39" s="16">
        <v>3</v>
      </c>
      <c r="G39" s="16">
        <f>E39*F39</f>
        <v>255</v>
      </c>
      <c r="H39" s="16">
        <f>G39/667</f>
        <v>0.382308845577211</v>
      </c>
      <c r="I39" s="15">
        <v>4000</v>
      </c>
      <c r="J39" s="29">
        <v>1520</v>
      </c>
      <c r="K39" s="14"/>
      <c r="L39" s="31"/>
      <c r="M39" s="30">
        <f>J39+L39</f>
        <v>1520</v>
      </c>
      <c r="N39" s="31"/>
    </row>
    <row r="40" s="1" customFormat="1" ht="20" customHeight="1" spans="1:14">
      <c r="A40" s="13">
        <v>35</v>
      </c>
      <c r="B40" s="14" t="s">
        <v>46</v>
      </c>
      <c r="C40" s="14" t="s">
        <v>18</v>
      </c>
      <c r="D40" s="14" t="s">
        <v>55</v>
      </c>
      <c r="E40" s="17">
        <v>36.5</v>
      </c>
      <c r="F40" s="16">
        <v>3</v>
      </c>
      <c r="G40" s="16">
        <f>E40*F40</f>
        <v>109.5</v>
      </c>
      <c r="H40" s="16">
        <f>G40/667</f>
        <v>0.164167916041979</v>
      </c>
      <c r="I40" s="15">
        <v>4000</v>
      </c>
      <c r="J40" s="29">
        <v>640</v>
      </c>
      <c r="K40" s="14" t="s">
        <v>56</v>
      </c>
      <c r="L40" s="31">
        <v>280</v>
      </c>
      <c r="M40" s="30">
        <f>J40+L40</f>
        <v>920</v>
      </c>
      <c r="N40" s="31"/>
    </row>
    <row r="41" s="1" customFormat="1" ht="20" customHeight="1" spans="1:14">
      <c r="A41" s="13">
        <v>36</v>
      </c>
      <c r="B41" s="14" t="s">
        <v>46</v>
      </c>
      <c r="C41" s="14" t="s">
        <v>18</v>
      </c>
      <c r="D41" s="14" t="s">
        <v>55</v>
      </c>
      <c r="E41" s="17">
        <v>30</v>
      </c>
      <c r="F41" s="16">
        <v>3</v>
      </c>
      <c r="G41" s="16">
        <f>E41*F41</f>
        <v>90</v>
      </c>
      <c r="H41" s="16">
        <f>G41/667</f>
        <v>0.134932533733133</v>
      </c>
      <c r="I41" s="15">
        <v>4000</v>
      </c>
      <c r="J41" s="29">
        <v>520</v>
      </c>
      <c r="K41" s="14"/>
      <c r="L41" s="31"/>
      <c r="M41" s="30">
        <f>J41+L41</f>
        <v>520</v>
      </c>
      <c r="N41" s="31"/>
    </row>
    <row r="42" spans="1:14">
      <c r="A42" s="18" t="s">
        <v>57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</row>
  </sheetData>
  <mergeCells count="12">
    <mergeCell ref="E3:H3"/>
    <mergeCell ref="I3:J3"/>
    <mergeCell ref="A42:N42"/>
    <mergeCell ref="A3:A4"/>
    <mergeCell ref="B3:B4"/>
    <mergeCell ref="C3:C4"/>
    <mergeCell ref="D3:D4"/>
    <mergeCell ref="K3:K4"/>
    <mergeCell ref="L3:L4"/>
    <mergeCell ref="M3:M4"/>
    <mergeCell ref="N3:N4"/>
    <mergeCell ref="A1:N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舟舟</cp:lastModifiedBy>
  <dcterms:created xsi:type="dcterms:W3CDTF">2021-03-07T09:06:00Z</dcterms:created>
  <dcterms:modified xsi:type="dcterms:W3CDTF">2022-05-12T10:21:00Z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37AC9273A74E458A8B3A513CD2889B49</vt:lpwstr>
  </property>
</Properties>
</file>