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明细" sheetId="1" r:id="rId1"/>
    <sheet name="汇总表" sheetId="2" r:id="rId2"/>
    <sheet name="汇总表1" sheetId="3" r:id="rId3"/>
  </sheets>
  <definedNames/>
  <calcPr fullCalcOnLoad="1"/>
</workbook>
</file>

<file path=xl/sharedStrings.xml><?xml version="1.0" encoding="utf-8"?>
<sst xmlns="http://schemas.openxmlformats.org/spreadsheetml/2006/main" count="576" uniqueCount="205">
  <si>
    <t>农村客运经营者燃料消耗量明细表（2022年度）</t>
  </si>
  <si>
    <t xml:space="preserve">填报单位：（盖章）  湖北通宇运业有限公司随县分公司    企业组织机构代码： 91421321553944992B    登记注册地： 随县工商所  </t>
  </si>
  <si>
    <r>
      <t>填报人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：</t>
    </r>
    <r>
      <rPr>
        <u val="single"/>
        <sz val="9"/>
        <rFont val="宋体"/>
        <family val="0"/>
      </rPr>
      <t xml:space="preserve"> 李慧     </t>
    </r>
    <r>
      <rPr>
        <sz val="9"/>
        <rFont val="Times New Roman"/>
        <family val="1"/>
      </rPr>
      <t xml:space="preserve">                          </t>
    </r>
    <r>
      <rPr>
        <sz val="9"/>
        <rFont val="宋体"/>
        <family val="0"/>
      </rPr>
      <t>联系电话：</t>
    </r>
    <r>
      <rPr>
        <u val="single"/>
        <sz val="9"/>
        <rFont val="宋体"/>
        <family val="0"/>
      </rPr>
      <t xml:space="preserve"> 0722-3816059 </t>
    </r>
    <r>
      <rPr>
        <sz val="9"/>
        <rFont val="Times New Roman"/>
        <family val="1"/>
      </rPr>
      <t xml:space="preserve">                                     </t>
    </r>
    <r>
      <rPr>
        <sz val="9"/>
        <rFont val="宋体"/>
        <family val="0"/>
      </rPr>
      <t>填报日期：</t>
    </r>
    <r>
      <rPr>
        <u val="single"/>
        <sz val="9"/>
        <rFont val="宋体"/>
        <family val="0"/>
      </rPr>
      <t xml:space="preserve">  2023年10月15日    </t>
    </r>
  </si>
  <si>
    <t xml:space="preserve">      </t>
  </si>
  <si>
    <t>序号</t>
  </si>
  <si>
    <t>车辆信息</t>
  </si>
  <si>
    <t>运营信息</t>
  </si>
  <si>
    <t>运营方式</t>
  </si>
  <si>
    <t>客运班线信息</t>
  </si>
  <si>
    <t>行驶里程（公里）</t>
  </si>
  <si>
    <t>平均燃料单耗（升/百公里）</t>
  </si>
  <si>
    <t>油耗总量（升）</t>
  </si>
  <si>
    <t>金额（元）</t>
  </si>
  <si>
    <t>车辆号码</t>
  </si>
  <si>
    <t>营运证号</t>
  </si>
  <si>
    <t>车辆型号</t>
  </si>
  <si>
    <t>车龄（年）</t>
  </si>
  <si>
    <t>排放标准</t>
  </si>
  <si>
    <r>
      <t>发动机功率</t>
    </r>
    <r>
      <rPr>
        <sz val="9"/>
        <color indexed="8"/>
        <rFont val="Times New Roman"/>
        <family val="1"/>
      </rPr>
      <t>(</t>
    </r>
    <r>
      <rPr>
        <sz val="9"/>
        <color indexed="8"/>
        <rFont val="宋体"/>
        <family val="0"/>
      </rPr>
      <t>千瓦</t>
    </r>
    <r>
      <rPr>
        <sz val="9"/>
        <color indexed="8"/>
        <rFont val="Times New Roman"/>
        <family val="1"/>
      </rPr>
      <t>)</t>
    </r>
  </si>
  <si>
    <t>燃料类型</t>
  </si>
  <si>
    <t>变更情况</t>
  </si>
  <si>
    <t>年运营期限</t>
  </si>
  <si>
    <r>
      <t>实际经营天数</t>
    </r>
    <r>
      <rPr>
        <sz val="9"/>
        <color indexed="8"/>
        <rFont val="Times New Roman"/>
        <family val="1"/>
      </rPr>
      <t>(</t>
    </r>
    <r>
      <rPr>
        <sz val="9"/>
        <color indexed="8"/>
        <rFont val="宋体"/>
        <family val="0"/>
      </rPr>
      <t>天</t>
    </r>
    <r>
      <rPr>
        <sz val="9"/>
        <color indexed="8"/>
        <rFont val="Times New Roman"/>
        <family val="1"/>
      </rPr>
      <t>)</t>
    </r>
  </si>
  <si>
    <t>线路起讫点</t>
  </si>
  <si>
    <t>线路运营里程（公里）</t>
  </si>
  <si>
    <t>日发班次</t>
  </si>
  <si>
    <r>
      <t>年初公里</t>
    </r>
    <r>
      <rPr>
        <sz val="9"/>
        <color indexed="8"/>
        <rFont val="Times New Roman"/>
        <family val="1"/>
      </rPr>
      <t>(</t>
    </r>
    <r>
      <rPr>
        <sz val="9"/>
        <color indexed="8"/>
        <rFont val="宋体"/>
        <family val="0"/>
      </rPr>
      <t>表里程</t>
    </r>
    <r>
      <rPr>
        <sz val="9"/>
        <color indexed="8"/>
        <rFont val="Times New Roman"/>
        <family val="1"/>
      </rPr>
      <t>)</t>
    </r>
  </si>
  <si>
    <r>
      <t>年末公里</t>
    </r>
    <r>
      <rPr>
        <sz val="9"/>
        <color indexed="8"/>
        <rFont val="Times New Roman"/>
        <family val="1"/>
      </rPr>
      <t>(</t>
    </r>
    <r>
      <rPr>
        <sz val="9"/>
        <color indexed="8"/>
        <rFont val="宋体"/>
        <family val="0"/>
      </rPr>
      <t>表里程</t>
    </r>
    <r>
      <rPr>
        <sz val="9"/>
        <color indexed="8"/>
        <rFont val="Times New Roman"/>
        <family val="1"/>
      </rPr>
      <t>)</t>
    </r>
  </si>
  <si>
    <t>全年行驶里程</t>
  </si>
  <si>
    <t xml:space="preserve">柴油\汽油 </t>
  </si>
  <si>
    <t>柴油\汽油</t>
  </si>
  <si>
    <t>鄂SE7752</t>
  </si>
  <si>
    <t>421321100022</t>
  </si>
  <si>
    <t>宇通ZK6752D1</t>
  </si>
  <si>
    <t>国Ⅳ</t>
  </si>
  <si>
    <t>柴油</t>
  </si>
  <si>
    <t>无变更</t>
  </si>
  <si>
    <t>20220101-20221231</t>
  </si>
  <si>
    <t>定线运营</t>
  </si>
  <si>
    <t>菜牛场-随州</t>
  </si>
  <si>
    <t>鄂SE7532</t>
  </si>
  <si>
    <t xml:space="preserve">421321100020 </t>
  </si>
  <si>
    <t>三合店-随州</t>
  </si>
  <si>
    <t>鄂SE7991</t>
  </si>
  <si>
    <t>421321100046</t>
  </si>
  <si>
    <t>海格KLQ6758AE4</t>
  </si>
  <si>
    <t>唐镇-随州</t>
  </si>
  <si>
    <t>鄂SE7995</t>
  </si>
  <si>
    <t>421321100047</t>
  </si>
  <si>
    <t>鄂SE7002</t>
  </si>
  <si>
    <t>421321000625</t>
  </si>
  <si>
    <t>鄂SE6950</t>
  </si>
  <si>
    <t>421321000614</t>
  </si>
  <si>
    <t>鄂SE7027</t>
  </si>
  <si>
    <t>421321000621</t>
  </si>
  <si>
    <t>鄂SE7067</t>
  </si>
  <si>
    <t>421321000623</t>
  </si>
  <si>
    <t>鄂SE7085</t>
  </si>
  <si>
    <t xml:space="preserve">421321000622 </t>
  </si>
  <si>
    <t>万福店-随州</t>
  </si>
  <si>
    <t>鄂S35350</t>
  </si>
  <si>
    <t xml:space="preserve">421321000615 </t>
  </si>
  <si>
    <t>鄂SE7001</t>
  </si>
  <si>
    <t>421321000613</t>
  </si>
  <si>
    <t>吴山-随州</t>
  </si>
  <si>
    <t>鄂SE7005</t>
  </si>
  <si>
    <t xml:space="preserve">421321000624 </t>
  </si>
  <si>
    <t>鄂SE7022</t>
  </si>
  <si>
    <t>421321000612</t>
  </si>
  <si>
    <t>鄂S132A5</t>
  </si>
  <si>
    <t>421321100171</t>
  </si>
  <si>
    <t xml:space="preserve">晶马牌JMV6720CF </t>
  </si>
  <si>
    <t>鲁城—随州</t>
  </si>
  <si>
    <t>鄂SE6652</t>
  </si>
  <si>
    <t xml:space="preserve">421321100081 </t>
  </si>
  <si>
    <t>20220901-20221130</t>
  </si>
  <si>
    <t>华宝—随州</t>
  </si>
  <si>
    <t>鄂SE7070</t>
  </si>
  <si>
    <t>421321000627</t>
  </si>
  <si>
    <t>宇通ZK6729DT2</t>
  </si>
  <si>
    <t>国Ⅲ</t>
  </si>
  <si>
    <t>20220101-20220613</t>
  </si>
  <si>
    <t>万和—随州</t>
  </si>
  <si>
    <t>鄂SE6616</t>
  </si>
  <si>
    <t>421321100071</t>
  </si>
  <si>
    <t>东风牌EQ6662L4D</t>
  </si>
  <si>
    <t>定线运行</t>
  </si>
  <si>
    <t>封江--随县</t>
  </si>
  <si>
    <t>鄂SE6638</t>
  </si>
  <si>
    <t>421321100072</t>
  </si>
  <si>
    <t>鄂SE6558</t>
  </si>
  <si>
    <t>421321100073</t>
  </si>
  <si>
    <t>鄂SE6655</t>
  </si>
  <si>
    <t>421321100074</t>
  </si>
  <si>
    <t>鄂SE6633</t>
  </si>
  <si>
    <t>421321100076</t>
  </si>
  <si>
    <t>鄂SE6388</t>
  </si>
  <si>
    <t>421321100080</t>
  </si>
  <si>
    <t>鄂SE6628</t>
  </si>
  <si>
    <t>421321100083</t>
  </si>
  <si>
    <t>鄂SE6350</t>
  </si>
  <si>
    <t>421321000630</t>
  </si>
  <si>
    <t>楚风牌HQG6661EA4</t>
  </si>
  <si>
    <t>殷店—随县</t>
  </si>
  <si>
    <t>鄂S20889</t>
  </si>
  <si>
    <t>421321100186</t>
  </si>
  <si>
    <t>金龙牌XMQ6750AYD5D1</t>
  </si>
  <si>
    <t>小林-淮河</t>
  </si>
  <si>
    <t>鄂S396G3</t>
  </si>
  <si>
    <t>421321000592</t>
  </si>
  <si>
    <t>五菱LZW6441JF</t>
  </si>
  <si>
    <t>汽油</t>
  </si>
  <si>
    <t>殷店-凤鸣</t>
  </si>
  <si>
    <t>鄂S33599</t>
  </si>
  <si>
    <t>421321100191</t>
  </si>
  <si>
    <t>宇通牌ZK6758HCA</t>
  </si>
  <si>
    <t>更新</t>
  </si>
  <si>
    <t>20220329-20221231</t>
  </si>
  <si>
    <t>洪山-张集</t>
  </si>
  <si>
    <t xml:space="preserve"> </t>
  </si>
  <si>
    <t xml:space="preserve">承诺：我承诺本表中所填数据均真实可靠，并承担因数据问题带来的法律责任。     负责人签名：                         日期：                </t>
  </si>
  <si>
    <t xml:space="preserve">            </t>
  </si>
  <si>
    <r>
      <t>日期：</t>
    </r>
    <r>
      <rPr>
        <u val="single"/>
        <sz val="9"/>
        <color indexed="8"/>
        <rFont val="宋体"/>
        <family val="0"/>
      </rPr>
      <t xml:space="preserve">               </t>
    </r>
    <r>
      <rPr>
        <sz val="9"/>
        <color indexed="8"/>
        <rFont val="宋体"/>
        <family val="0"/>
      </rPr>
      <t xml:space="preserve">     </t>
    </r>
  </si>
  <si>
    <r>
      <t>填表说明：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、本表由农村客运经营者填写，统计期为每年的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月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日到</t>
    </r>
    <r>
      <rPr>
        <sz val="9"/>
        <color indexed="8"/>
        <rFont val="Times New Roman"/>
        <family val="1"/>
      </rPr>
      <t>12</t>
    </r>
    <r>
      <rPr>
        <sz val="9"/>
        <color indexed="8"/>
        <rFont val="宋体"/>
        <family val="0"/>
      </rPr>
      <t>月</t>
    </r>
    <r>
      <rPr>
        <sz val="9"/>
        <color indexed="8"/>
        <rFont val="Times New Roman"/>
        <family val="1"/>
      </rPr>
      <t>31</t>
    </r>
    <r>
      <rPr>
        <sz val="9"/>
        <color indexed="8"/>
        <rFont val="宋体"/>
        <family val="0"/>
      </rPr>
      <t>日；</t>
    </r>
  </si>
  <si>
    <r>
      <t xml:space="preserve">                      2</t>
    </r>
    <r>
      <rPr>
        <sz val="9"/>
        <color indexed="8"/>
        <rFont val="宋体"/>
        <family val="0"/>
      </rPr>
      <t>、“车辆型号”填写车辆的厂牌和具体型号；“车龄”填写车辆自首次登记之日至填报时的年数；“排放标准”填写国</t>
    </r>
    <r>
      <rPr>
        <sz val="9"/>
        <color indexed="8"/>
        <rFont val="Times New Roman"/>
        <family val="1"/>
      </rPr>
      <t>LV</t>
    </r>
    <r>
      <rPr>
        <sz val="9"/>
        <color indexed="8"/>
        <rFont val="宋体"/>
        <family val="0"/>
      </rPr>
      <t>、国</t>
    </r>
    <r>
      <rPr>
        <sz val="9"/>
        <color indexed="8"/>
        <rFont val="Times New Roman"/>
        <family val="1"/>
      </rPr>
      <t>III</t>
    </r>
    <r>
      <rPr>
        <sz val="9"/>
        <color indexed="8"/>
        <rFont val="宋体"/>
        <family val="0"/>
      </rPr>
      <t>、国</t>
    </r>
    <r>
      <rPr>
        <sz val="9"/>
        <color indexed="8"/>
        <rFont val="Times New Roman"/>
        <family val="1"/>
      </rPr>
      <t>II</t>
    </r>
    <r>
      <rPr>
        <sz val="9"/>
        <color indexed="8"/>
        <rFont val="宋体"/>
        <family val="0"/>
      </rPr>
      <t>；</t>
    </r>
  </si>
  <si>
    <r>
      <t xml:space="preserve">                      3</t>
    </r>
    <r>
      <rPr>
        <sz val="9"/>
        <color indexed="8"/>
        <rFont val="宋体"/>
        <family val="0"/>
      </rPr>
      <t>、“燃料类型”主要分为以下几类：汽油、柴油、</t>
    </r>
    <r>
      <rPr>
        <sz val="9"/>
        <color indexed="8"/>
        <rFont val="Times New Roman"/>
        <family val="1"/>
      </rPr>
      <t>LPG</t>
    </r>
    <r>
      <rPr>
        <sz val="9"/>
        <color indexed="8"/>
        <rFont val="宋体"/>
        <family val="0"/>
      </rPr>
      <t>、</t>
    </r>
    <r>
      <rPr>
        <sz val="9"/>
        <color indexed="8"/>
        <rFont val="Times New Roman"/>
        <family val="1"/>
      </rPr>
      <t>CNG</t>
    </r>
    <r>
      <rPr>
        <sz val="9"/>
        <color indexed="8"/>
        <rFont val="宋体"/>
        <family val="0"/>
      </rPr>
      <t>、双燃料、</t>
    </r>
    <r>
      <rPr>
        <sz val="9"/>
        <color indexed="8"/>
        <rFont val="Times New Roman"/>
        <family val="1"/>
      </rPr>
      <t>(</t>
    </r>
    <r>
      <rPr>
        <sz val="9"/>
        <color indexed="8"/>
        <rFont val="宋体"/>
        <family val="0"/>
      </rPr>
      <t>分品种油品和</t>
    </r>
    <r>
      <rPr>
        <sz val="9"/>
        <color indexed="8"/>
        <rFont val="Times New Roman"/>
        <family val="1"/>
      </rPr>
      <t>LPG</t>
    </r>
    <r>
      <rPr>
        <sz val="9"/>
        <color indexed="8"/>
        <rFont val="宋体"/>
        <family val="0"/>
      </rPr>
      <t>、</t>
    </r>
    <r>
      <rPr>
        <sz val="9"/>
        <color indexed="8"/>
        <rFont val="Times New Roman"/>
        <family val="1"/>
      </rPr>
      <t>CNG)</t>
    </r>
    <r>
      <rPr>
        <sz val="9"/>
        <color indexed="8"/>
        <rFont val="宋体"/>
        <family val="0"/>
      </rPr>
      <t>等；</t>
    </r>
  </si>
  <si>
    <r>
      <t xml:space="preserve">                      4</t>
    </r>
    <r>
      <rPr>
        <sz val="9"/>
        <color indexed="8"/>
        <rFont val="宋体"/>
        <family val="0"/>
      </rPr>
      <t>、“变更情况”按照车辆实际发生情况填写“新增”、“报废”，无变更则标“</t>
    </r>
    <r>
      <rPr>
        <sz val="9"/>
        <color indexed="8"/>
        <rFont val="Times New Roman"/>
        <family val="1"/>
      </rPr>
      <t>-</t>
    </r>
    <r>
      <rPr>
        <sz val="9"/>
        <color indexed="8"/>
        <rFont val="宋体"/>
        <family val="0"/>
      </rPr>
      <t>”；</t>
    </r>
  </si>
  <si>
    <r>
      <t xml:space="preserve">                      5</t>
    </r>
    <r>
      <rPr>
        <sz val="9"/>
        <color indexed="8"/>
        <rFont val="宋体"/>
        <family val="0"/>
      </rPr>
      <t>、“年运营期限”填写车辆实际运营的起止日期：如在当年度中车辆停运的，则需要分段填写运营时间；“实际运营天数”填写车辆在本年度实际运营的天数；</t>
    </r>
  </si>
  <si>
    <r>
      <t xml:space="preserve">                      6</t>
    </r>
    <r>
      <rPr>
        <sz val="9"/>
        <color indexed="8"/>
        <rFont val="宋体"/>
        <family val="0"/>
      </rPr>
      <t>、“运营方式”填写定线经营、区域经营、循环运行中的一种。采取区域经营的；在客运班线信息的起讫点栏目中填写运营区域，不必填写客运班线信息栏目其他内容；</t>
    </r>
  </si>
  <si>
    <r>
      <t xml:space="preserve">                      7</t>
    </r>
    <r>
      <rPr>
        <sz val="9"/>
        <color indexed="8"/>
        <rFont val="宋体"/>
        <family val="0"/>
      </rPr>
      <t>、“起讫点”按道路运输管理机构发放的班车客运标志牌中的《道路客运班线经营许可证明》相应栏目填写；</t>
    </r>
  </si>
  <si>
    <r>
      <t xml:space="preserve">                      8</t>
    </r>
    <r>
      <rPr>
        <sz val="9"/>
        <color indexed="8"/>
        <rFont val="宋体"/>
        <family val="0"/>
      </rPr>
      <t>、“年初公里”、“年末公里”按照车辆里程表填写。</t>
    </r>
  </si>
  <si>
    <t>农村客运燃油消耗量汇总表</t>
  </si>
  <si>
    <t>填报单位：湖北通宇运业有限公司随县分公司     填报时间：2023年10月18日       填报人：李慧      联系电话：0722-3816059</t>
  </si>
  <si>
    <t>省、直辖市</t>
  </si>
  <si>
    <t>地市</t>
  </si>
  <si>
    <t>县（市、</t>
  </si>
  <si>
    <t>企业名称</t>
  </si>
  <si>
    <t>车辆数量</t>
  </si>
  <si>
    <t>平均单耗</t>
  </si>
  <si>
    <t>油耗总量</t>
  </si>
  <si>
    <t>区）</t>
  </si>
  <si>
    <t>升/百公里</t>
  </si>
  <si>
    <t>立方米/百公里</t>
  </si>
  <si>
    <t>公里</t>
  </si>
  <si>
    <t>吨</t>
  </si>
  <si>
    <t>升</t>
  </si>
  <si>
    <t>立方米</t>
  </si>
  <si>
    <t>液化气</t>
  </si>
  <si>
    <t>天然气</t>
  </si>
  <si>
    <t>湖北</t>
  </si>
  <si>
    <t>随州</t>
  </si>
  <si>
    <t>随县</t>
  </si>
  <si>
    <t>湖北通宇运业有限公司随县分公司</t>
  </si>
  <si>
    <t>填表说明：1、此表由县、市、省级交通运输部门填写，按照辖区内农村客运经营者填报的明细表进行汇总后逐级上报；
          2、“全年行驶里程”栏按使用燃料类型（汽油、柴油、天然气、液化气）行驶里程分别统计；
          3、全年油耗总量由升折算为吨时，按汽油1吨=1388升、柴油1吨=1176升换算，保留小数点后两位；
          4、对于成建制的农村客运企业要逐一填写，对个体经营者可累加后填写，并在“经营者名称”栏内注明个体累加。</t>
  </si>
  <si>
    <t>2021年度农村道路客运车辆汇总表</t>
  </si>
  <si>
    <t xml:space="preserve">  填报单位名称（签章）：湖北通宇运业有限公司随县分公司</t>
  </si>
  <si>
    <t>经营者名称</t>
  </si>
  <si>
    <t>车牌号</t>
  </si>
  <si>
    <t>道路运输证号</t>
  </si>
  <si>
    <t>车辆类型</t>
  </si>
  <si>
    <t>座位数</t>
  </si>
  <si>
    <t>线路牌号</t>
  </si>
  <si>
    <t>营运起始日期</t>
  </si>
  <si>
    <t>运行方式</t>
  </si>
  <si>
    <t>备注</t>
  </si>
  <si>
    <t>中型中级</t>
  </si>
  <si>
    <t>30</t>
  </si>
  <si>
    <t>S030052</t>
  </si>
  <si>
    <t>B</t>
  </si>
  <si>
    <t>S030155</t>
  </si>
  <si>
    <t>S030197</t>
  </si>
  <si>
    <t>S030186</t>
  </si>
  <si>
    <t>S030205</t>
  </si>
  <si>
    <t>S030202</t>
  </si>
  <si>
    <t>S030243</t>
  </si>
  <si>
    <t>S030187</t>
  </si>
  <si>
    <t>S030196</t>
  </si>
  <si>
    <t>S030215</t>
  </si>
  <si>
    <t>S030214</t>
  </si>
  <si>
    <t>S030241</t>
  </si>
  <si>
    <t>S030240</t>
  </si>
  <si>
    <t>29</t>
  </si>
  <si>
    <t>S130004</t>
  </si>
  <si>
    <t>S130008</t>
  </si>
  <si>
    <t>鄂S7070</t>
  </si>
  <si>
    <t>S030396</t>
  </si>
  <si>
    <t>中型普通</t>
  </si>
  <si>
    <t>19</t>
  </si>
  <si>
    <t>S140120</t>
  </si>
  <si>
    <t xml:space="preserve">S140124 </t>
  </si>
  <si>
    <t>S140123</t>
  </si>
  <si>
    <t>S140186</t>
  </si>
  <si>
    <t>S140121</t>
  </si>
  <si>
    <t>S140122</t>
  </si>
  <si>
    <t>S140119</t>
  </si>
  <si>
    <t>S140180</t>
  </si>
  <si>
    <t>28</t>
  </si>
  <si>
    <t>S140022</t>
  </si>
  <si>
    <t>小型普通</t>
  </si>
  <si>
    <t>7</t>
  </si>
  <si>
    <t>S140301</t>
  </si>
  <si>
    <t>17</t>
  </si>
  <si>
    <t>S140303</t>
  </si>
  <si>
    <t>备注:</t>
  </si>
  <si>
    <t>1、运行方式栏请按以下选项填写对应的英文代码：A.公交化运行方式;B.客运班车方式;C.区域运行方式;D.其他运行方式,并请在注栏说明:                                                                                                     2、表格栏目可根据实际需要增加。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</si>
</sst>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.00_ "/>
    <numFmt numFmtId="178" formatCode="0.0_ "/>
    <numFmt numFmtId="179" formatCode="0_ "/>
    <numFmt numFmtId="180" formatCode="0.0_);[Red]\(0.0\)"/>
    <numFmt numFmtId="181" formatCode="0_);[Red]\(0\)"/>
    <numFmt numFmtId="182" formatCode="0.0;[Red]0.0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9"/>
      <color indexed="8"/>
      <name val="宋体"/>
      <family val="0"/>
    </font>
    <font>
      <sz val="11.5"/>
      <name val="宋体"/>
      <family val="0"/>
    </font>
    <font>
      <b/>
      <sz val="12"/>
      <color indexed="8"/>
      <name val="宋体"/>
      <family val="0"/>
    </font>
    <font>
      <b/>
      <sz val="9"/>
      <color indexed="59"/>
      <name val="宋体"/>
      <family val="0"/>
    </font>
    <font>
      <b/>
      <sz val="9"/>
      <color indexed="8"/>
      <name val="宋体"/>
      <family val="0"/>
    </font>
    <font>
      <sz val="9"/>
      <color indexed="8"/>
      <name val="黑体"/>
      <family val="3"/>
    </font>
    <font>
      <sz val="9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u val="single"/>
      <sz val="9"/>
      <name val="宋体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  <font>
      <sz val="9"/>
      <color rgb="FFFF0000"/>
      <name val="宋体"/>
      <family val="0"/>
    </font>
    <font>
      <sz val="9"/>
      <color theme="1"/>
      <name val="宋体"/>
      <family val="0"/>
    </font>
    <font>
      <sz val="9"/>
      <color theme="1"/>
      <name val="黑体"/>
      <family val="3"/>
    </font>
    <font>
      <sz val="9"/>
      <color theme="1"/>
      <name val="Times New Roman"/>
      <family val="1"/>
    </font>
    <font>
      <u val="single"/>
      <sz val="9"/>
      <color theme="1"/>
      <name val="宋体"/>
      <family val="0"/>
    </font>
    <font>
      <b/>
      <sz val="9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5" applyNumberFormat="0" applyAlignment="0" applyProtection="0"/>
    <xf numFmtId="0" fontId="27" fillId="4" borderId="6" applyNumberFormat="0" applyAlignment="0" applyProtection="0"/>
    <xf numFmtId="0" fontId="28" fillId="4" borderId="5" applyNumberFormat="0" applyAlignment="0" applyProtection="0"/>
    <xf numFmtId="0" fontId="29" fillId="5" borderId="7" applyNumberForma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8" borderId="0" applyNumberFormat="0" applyBorder="0" applyAlignment="0" applyProtection="0"/>
    <xf numFmtId="0" fontId="35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6" fillId="2" borderId="0" applyNumberFormat="0" applyBorder="0" applyAlignment="0" applyProtection="0"/>
    <xf numFmtId="0" fontId="36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6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14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5" fillId="3" borderId="0" applyNumberFormat="0" applyBorder="0" applyAlignment="0" applyProtection="0"/>
    <xf numFmtId="0" fontId="28" fillId="4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37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38" fillId="0" borderId="0" xfId="0" applyNumberFormat="1" applyFont="1" applyAlignment="1">
      <alignment horizontal="center" vertical="center" wrapText="1"/>
    </xf>
    <xf numFmtId="49" fontId="39" fillId="0" borderId="0" xfId="0" applyNumberFormat="1" applyFon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176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49" fontId="4" fillId="0" borderId="10" xfId="73" applyNumberFormat="1" applyFont="1" applyFill="1" applyBorder="1" applyAlignment="1">
      <alignment horizontal="center" vertical="center" wrapText="1"/>
      <protection/>
    </xf>
    <xf numFmtId="49" fontId="2" fillId="0" borderId="10" xfId="73" applyNumberFormat="1" applyFont="1" applyFill="1" applyBorder="1" applyAlignment="1">
      <alignment horizontal="center" vertical="center" wrapText="1"/>
      <protection/>
    </xf>
    <xf numFmtId="0" fontId="39" fillId="0" borderId="10" xfId="0" applyNumberFormat="1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49" fontId="39" fillId="0" borderId="10" xfId="73" applyNumberFormat="1" applyFont="1" applyFill="1" applyBorder="1" applyAlignment="1">
      <alignment horizontal="center" vertical="center" wrapText="1"/>
      <protection/>
    </xf>
    <xf numFmtId="176" fontId="2" fillId="0" borderId="11" xfId="0" applyNumberFormat="1" applyFont="1" applyFill="1" applyBorder="1" applyAlignment="1">
      <alignment horizontal="right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40" fillId="0" borderId="10" xfId="0" applyNumberFormat="1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0" fontId="7" fillId="18" borderId="0" xfId="0" applyFont="1" applyFill="1" applyAlignment="1">
      <alignment vertical="center"/>
    </xf>
    <xf numFmtId="0" fontId="41" fillId="18" borderId="0" xfId="0" applyFont="1" applyFill="1" applyAlignment="1">
      <alignment horizontal="center" vertical="center" wrapText="1"/>
    </xf>
    <xf numFmtId="0" fontId="41" fillId="18" borderId="0" xfId="0" applyFont="1" applyFill="1" applyAlignment="1">
      <alignment horizontal="center" vertical="center" wrapText="1"/>
    </xf>
    <xf numFmtId="0" fontId="40" fillId="18" borderId="0" xfId="0" applyFont="1" applyFill="1" applyAlignment="1">
      <alignment horizontal="center" vertical="center" wrapText="1"/>
    </xf>
    <xf numFmtId="0" fontId="41" fillId="18" borderId="0" xfId="0" applyFont="1" applyFill="1" applyAlignment="1">
      <alignment horizontal="center" vertical="center"/>
    </xf>
    <xf numFmtId="0" fontId="41" fillId="18" borderId="0" xfId="0" applyFont="1" applyFill="1" applyAlignment="1">
      <alignment horizontal="left" vertical="center"/>
    </xf>
    <xf numFmtId="0" fontId="41" fillId="18" borderId="0" xfId="0" applyFont="1" applyFill="1" applyAlignment="1">
      <alignment horizontal="center" vertical="center"/>
    </xf>
    <xf numFmtId="49" fontId="41" fillId="18" borderId="0" xfId="0" applyNumberFormat="1" applyFont="1" applyFill="1" applyAlignment="1">
      <alignment horizontal="center" vertical="center"/>
    </xf>
    <xf numFmtId="178" fontId="41" fillId="18" borderId="0" xfId="0" applyNumberFormat="1" applyFont="1" applyFill="1" applyAlignment="1">
      <alignment horizontal="center" vertical="center"/>
    </xf>
    <xf numFmtId="176" fontId="41" fillId="18" borderId="0" xfId="0" applyNumberFormat="1" applyFont="1" applyFill="1" applyAlignment="1">
      <alignment horizontal="center" vertical="center"/>
    </xf>
    <xf numFmtId="179" fontId="41" fillId="18" borderId="0" xfId="0" applyNumberFormat="1" applyFont="1" applyFill="1" applyAlignment="1">
      <alignment horizontal="center" vertical="center"/>
    </xf>
    <xf numFmtId="0" fontId="42" fillId="18" borderId="0" xfId="0" applyFont="1" applyFill="1" applyAlignment="1">
      <alignment horizontal="center"/>
    </xf>
    <xf numFmtId="0" fontId="15" fillId="18" borderId="0" xfId="0" applyFont="1" applyFill="1" applyAlignment="1">
      <alignment horizontal="justify"/>
    </xf>
    <xf numFmtId="0" fontId="9" fillId="18" borderId="0" xfId="0" applyFont="1" applyFill="1" applyAlignment="1">
      <alignment vertical="center"/>
    </xf>
    <xf numFmtId="49" fontId="7" fillId="18" borderId="0" xfId="0" applyNumberFormat="1" applyFont="1" applyFill="1" applyAlignment="1">
      <alignment vertical="center"/>
    </xf>
    <xf numFmtId="180" fontId="7" fillId="18" borderId="0" xfId="0" applyNumberFormat="1" applyFont="1" applyFill="1" applyAlignment="1">
      <alignment vertical="center"/>
    </xf>
    <xf numFmtId="0" fontId="9" fillId="18" borderId="0" xfId="0" applyFont="1" applyFill="1" applyBorder="1" applyAlignment="1">
      <alignment vertical="center"/>
    </xf>
    <xf numFmtId="49" fontId="7" fillId="18" borderId="0" xfId="0" applyNumberFormat="1" applyFont="1" applyFill="1" applyBorder="1" applyAlignment="1">
      <alignment vertical="center"/>
    </xf>
    <xf numFmtId="0" fontId="7" fillId="18" borderId="0" xfId="0" applyFont="1" applyFill="1" applyBorder="1" applyAlignment="1">
      <alignment vertical="center"/>
    </xf>
    <xf numFmtId="180" fontId="7" fillId="18" borderId="0" xfId="0" applyNumberFormat="1" applyFont="1" applyFill="1" applyBorder="1" applyAlignment="1">
      <alignment vertical="center"/>
    </xf>
    <xf numFmtId="0" fontId="7" fillId="18" borderId="0" xfId="0" applyFont="1" applyFill="1" applyAlignment="1">
      <alignment horizontal="left"/>
    </xf>
    <xf numFmtId="0" fontId="9" fillId="18" borderId="15" xfId="0" applyFont="1" applyFill="1" applyBorder="1" applyAlignment="1">
      <alignment vertical="center"/>
    </xf>
    <xf numFmtId="0" fontId="7" fillId="18" borderId="15" xfId="0" applyFont="1" applyFill="1" applyBorder="1" applyAlignment="1">
      <alignment vertical="center"/>
    </xf>
    <xf numFmtId="180" fontId="7" fillId="18" borderId="15" xfId="0" applyNumberFormat="1" applyFont="1" applyFill="1" applyBorder="1" applyAlignment="1">
      <alignment vertical="center"/>
    </xf>
    <xf numFmtId="0" fontId="41" fillId="18" borderId="10" xfId="0" applyFont="1" applyFill="1" applyBorder="1" applyAlignment="1">
      <alignment horizontal="center" vertical="center" wrapText="1"/>
    </xf>
    <xf numFmtId="0" fontId="41" fillId="18" borderId="20" xfId="0" applyFont="1" applyFill="1" applyBorder="1" applyAlignment="1">
      <alignment horizontal="center" vertical="center" wrapText="1"/>
    </xf>
    <xf numFmtId="49" fontId="41" fillId="18" borderId="20" xfId="0" applyNumberFormat="1" applyFont="1" applyFill="1" applyBorder="1" applyAlignment="1">
      <alignment horizontal="center" vertical="center" wrapText="1"/>
    </xf>
    <xf numFmtId="178" fontId="41" fillId="18" borderId="20" xfId="0" applyNumberFormat="1" applyFont="1" applyFill="1" applyBorder="1" applyAlignment="1">
      <alignment horizontal="center" vertical="center" wrapText="1"/>
    </xf>
    <xf numFmtId="0" fontId="43" fillId="18" borderId="10" xfId="0" applyFont="1" applyFill="1" applyBorder="1" applyAlignment="1">
      <alignment horizontal="center" vertical="center" wrapText="1"/>
    </xf>
    <xf numFmtId="0" fontId="41" fillId="18" borderId="10" xfId="0" applyNumberFormat="1" applyFont="1" applyFill="1" applyBorder="1" applyAlignment="1">
      <alignment horizontal="center" vertical="center" wrapText="1"/>
    </xf>
    <xf numFmtId="49" fontId="41" fillId="18" borderId="10" xfId="0" applyNumberFormat="1" applyFont="1" applyFill="1" applyBorder="1" applyAlignment="1">
      <alignment horizontal="center" vertical="center" wrapText="1"/>
    </xf>
    <xf numFmtId="178" fontId="41" fillId="18" borderId="10" xfId="0" applyNumberFormat="1" applyFont="1" applyFill="1" applyBorder="1" applyAlignment="1">
      <alignment horizontal="center" vertical="center" wrapText="1"/>
    </xf>
    <xf numFmtId="0" fontId="15" fillId="18" borderId="10" xfId="0" applyFont="1" applyFill="1" applyBorder="1" applyAlignment="1">
      <alignment horizontal="center" vertical="center" wrapText="1"/>
    </xf>
    <xf numFmtId="0" fontId="7" fillId="18" borderId="10" xfId="0" applyFont="1" applyFill="1" applyBorder="1" applyAlignment="1">
      <alignment horizontal="center" vertical="center" wrapText="1"/>
    </xf>
    <xf numFmtId="49" fontId="7" fillId="18" borderId="10" xfId="0" applyNumberFormat="1" applyFont="1" applyFill="1" applyBorder="1" applyAlignment="1">
      <alignment horizontal="center" vertical="center" wrapText="1"/>
    </xf>
    <xf numFmtId="178" fontId="7" fillId="18" borderId="10" xfId="0" applyNumberFormat="1" applyFont="1" applyFill="1" applyBorder="1" applyAlignment="1">
      <alignment horizontal="center" vertical="center" wrapText="1"/>
    </xf>
    <xf numFmtId="0" fontId="7" fillId="18" borderId="10" xfId="0" applyNumberFormat="1" applyFont="1" applyFill="1" applyBorder="1" applyAlignment="1">
      <alignment horizontal="center" vertical="center" wrapText="1"/>
    </xf>
    <xf numFmtId="0" fontId="41" fillId="18" borderId="10" xfId="73" applyFont="1" applyFill="1" applyBorder="1" applyAlignment="1">
      <alignment horizontal="center" vertical="center" wrapText="1"/>
      <protection/>
    </xf>
    <xf numFmtId="49" fontId="41" fillId="18" borderId="10" xfId="73" applyNumberFormat="1" applyFont="1" applyFill="1" applyBorder="1" applyAlignment="1">
      <alignment horizontal="center" vertical="center" wrapText="1"/>
      <protection/>
    </xf>
    <xf numFmtId="178" fontId="41" fillId="18" borderId="10" xfId="73" applyNumberFormat="1" applyFont="1" applyFill="1" applyBorder="1" applyAlignment="1">
      <alignment horizontal="center" vertical="center" wrapText="1"/>
      <protection/>
    </xf>
    <xf numFmtId="0" fontId="7" fillId="18" borderId="10" xfId="73" applyFont="1" applyFill="1" applyBorder="1" applyAlignment="1">
      <alignment horizontal="center" vertical="center" wrapText="1"/>
      <protection/>
    </xf>
    <xf numFmtId="49" fontId="7" fillId="18" borderId="10" xfId="73" applyNumberFormat="1" applyFont="1" applyFill="1" applyBorder="1" applyAlignment="1">
      <alignment horizontal="center" vertical="center" wrapText="1"/>
      <protection/>
    </xf>
    <xf numFmtId="178" fontId="7" fillId="18" borderId="10" xfId="73" applyNumberFormat="1" applyFont="1" applyFill="1" applyBorder="1" applyAlignment="1">
      <alignment horizontal="center" vertical="center" wrapText="1"/>
      <protection/>
    </xf>
    <xf numFmtId="0" fontId="43" fillId="18" borderId="0" xfId="0" applyFont="1" applyFill="1" applyBorder="1" applyAlignment="1">
      <alignment horizontal="center" vertical="center" wrapText="1"/>
    </xf>
    <xf numFmtId="0" fontId="41" fillId="18" borderId="0" xfId="73" applyFont="1" applyFill="1" applyBorder="1" applyAlignment="1">
      <alignment horizontal="center" vertical="center" wrapText="1"/>
      <protection/>
    </xf>
    <xf numFmtId="49" fontId="41" fillId="18" borderId="0" xfId="73" applyNumberFormat="1" applyFont="1" applyFill="1" applyBorder="1" applyAlignment="1">
      <alignment horizontal="center" vertical="center" wrapText="1"/>
      <protection/>
    </xf>
    <xf numFmtId="0" fontId="41" fillId="18" borderId="0" xfId="0" applyFont="1" applyFill="1" applyBorder="1" applyAlignment="1">
      <alignment horizontal="center" vertical="center" wrapText="1"/>
    </xf>
    <xf numFmtId="178" fontId="41" fillId="18" borderId="0" xfId="73" applyNumberFormat="1" applyFont="1" applyFill="1" applyBorder="1" applyAlignment="1">
      <alignment horizontal="center" vertical="center" wrapText="1"/>
      <protection/>
    </xf>
    <xf numFmtId="0" fontId="41" fillId="18" borderId="0" xfId="0" applyFont="1" applyFill="1" applyBorder="1" applyAlignment="1">
      <alignment/>
    </xf>
    <xf numFmtId="0" fontId="41" fillId="18" borderId="0" xfId="0" applyFont="1" applyFill="1" applyBorder="1" applyAlignment="1">
      <alignment horizontal="left"/>
    </xf>
    <xf numFmtId="0" fontId="43" fillId="18" borderId="0" xfId="0" applyFont="1" applyFill="1" applyAlignment="1">
      <alignment horizontal="left"/>
    </xf>
    <xf numFmtId="0" fontId="41" fillId="18" borderId="0" xfId="0" applyFont="1" applyFill="1" applyAlignment="1">
      <alignment horizontal="left" vertical="center"/>
    </xf>
    <xf numFmtId="49" fontId="41" fillId="18" borderId="0" xfId="0" applyNumberFormat="1" applyFont="1" applyFill="1" applyAlignment="1">
      <alignment horizontal="left" vertical="center"/>
    </xf>
    <xf numFmtId="178" fontId="41" fillId="18" borderId="0" xfId="0" applyNumberFormat="1" applyFont="1" applyFill="1" applyAlignment="1">
      <alignment horizontal="left" vertical="center"/>
    </xf>
    <xf numFmtId="0" fontId="41" fillId="18" borderId="17" xfId="0" applyFont="1" applyFill="1" applyBorder="1" applyAlignment="1">
      <alignment horizontal="center" vertical="center" wrapText="1"/>
    </xf>
    <xf numFmtId="0" fontId="41" fillId="18" borderId="18" xfId="0" applyFont="1" applyFill="1" applyBorder="1" applyAlignment="1">
      <alignment horizontal="center" vertical="center" wrapText="1"/>
    </xf>
    <xf numFmtId="0" fontId="41" fillId="18" borderId="19" xfId="0" applyFont="1" applyFill="1" applyBorder="1" applyAlignment="1">
      <alignment horizontal="center" vertical="center" wrapText="1"/>
    </xf>
    <xf numFmtId="0" fontId="7" fillId="18" borderId="10" xfId="0" applyNumberFormat="1" applyFont="1" applyFill="1" applyBorder="1" applyAlignment="1">
      <alignment horizontal="center" vertical="center" wrapText="1"/>
    </xf>
    <xf numFmtId="181" fontId="41" fillId="18" borderId="10" xfId="0" applyNumberFormat="1" applyFont="1" applyFill="1" applyBorder="1" applyAlignment="1">
      <alignment horizontal="center" vertical="center" wrapText="1"/>
    </xf>
    <xf numFmtId="181" fontId="7" fillId="18" borderId="10" xfId="0" applyNumberFormat="1" applyFont="1" applyFill="1" applyBorder="1" applyAlignment="1">
      <alignment horizontal="center" vertical="center" wrapText="1"/>
    </xf>
    <xf numFmtId="0" fontId="7" fillId="18" borderId="10" xfId="0" applyNumberFormat="1" applyFont="1" applyFill="1" applyBorder="1" applyAlignment="1">
      <alignment horizontal="center" vertical="center" wrapText="1"/>
    </xf>
    <xf numFmtId="0" fontId="41" fillId="18" borderId="0" xfId="0" applyNumberFormat="1" applyFont="1" applyFill="1" applyBorder="1" applyAlignment="1">
      <alignment horizontal="center" vertical="center" wrapText="1"/>
    </xf>
    <xf numFmtId="0" fontId="7" fillId="18" borderId="0" xfId="0" applyNumberFormat="1" applyFont="1" applyFill="1" applyAlignment="1">
      <alignment horizontal="center" vertical="center" wrapText="1"/>
    </xf>
    <xf numFmtId="0" fontId="44" fillId="18" borderId="0" xfId="0" applyFont="1" applyFill="1" applyBorder="1" applyAlignment="1">
      <alignment/>
    </xf>
    <xf numFmtId="0" fontId="41" fillId="18" borderId="0" xfId="0" applyFont="1" applyFill="1" applyBorder="1" applyAlignment="1">
      <alignment horizontal="left"/>
    </xf>
    <xf numFmtId="182" fontId="7" fillId="18" borderId="0" xfId="0" applyNumberFormat="1" applyFont="1" applyFill="1" applyAlignment="1">
      <alignment vertical="center"/>
    </xf>
    <xf numFmtId="176" fontId="7" fillId="18" borderId="0" xfId="0" applyNumberFormat="1" applyFont="1" applyFill="1" applyAlignment="1">
      <alignment vertical="center"/>
    </xf>
    <xf numFmtId="179" fontId="7" fillId="18" borderId="0" xfId="0" applyNumberFormat="1" applyFont="1" applyFill="1" applyAlignment="1">
      <alignment vertical="center"/>
    </xf>
    <xf numFmtId="179" fontId="7" fillId="18" borderId="0" xfId="0" applyNumberFormat="1" applyFont="1" applyFill="1" applyAlignment="1">
      <alignment horizontal="left"/>
    </xf>
    <xf numFmtId="0" fontId="41" fillId="18" borderId="17" xfId="79" applyFont="1" applyFill="1" applyBorder="1" applyAlignment="1">
      <alignment horizontal="center" vertical="center" wrapText="1"/>
      <protection/>
    </xf>
    <xf numFmtId="0" fontId="41" fillId="18" borderId="10" xfId="68" applyFont="1" applyFill="1" applyBorder="1" applyAlignment="1">
      <alignment horizontal="center" vertical="center" wrapText="1"/>
      <protection/>
    </xf>
    <xf numFmtId="179" fontId="41" fillId="18" borderId="10" xfId="0" applyNumberFormat="1" applyFont="1" applyFill="1" applyBorder="1" applyAlignment="1">
      <alignment horizontal="center" vertical="center" wrapText="1"/>
    </xf>
    <xf numFmtId="176" fontId="41" fillId="18" borderId="10" xfId="0" applyNumberFormat="1" applyFont="1" applyFill="1" applyBorder="1" applyAlignment="1">
      <alignment horizontal="center" vertical="center" wrapText="1"/>
    </xf>
    <xf numFmtId="179" fontId="41" fillId="18" borderId="10" xfId="0" applyNumberFormat="1" applyFont="1" applyFill="1" applyBorder="1" applyAlignment="1">
      <alignment horizontal="center" vertical="center" wrapText="1"/>
    </xf>
    <xf numFmtId="0" fontId="45" fillId="18" borderId="0" xfId="0" applyFont="1" applyFill="1" applyAlignment="1">
      <alignment horizontal="center" vertical="center" wrapText="1"/>
    </xf>
    <xf numFmtId="182" fontId="41" fillId="18" borderId="10" xfId="0" applyNumberFormat="1" applyFont="1" applyFill="1" applyBorder="1" applyAlignment="1">
      <alignment horizontal="center" vertical="center" wrapText="1"/>
    </xf>
    <xf numFmtId="176" fontId="7" fillId="18" borderId="10" xfId="0" applyNumberFormat="1" applyFont="1" applyFill="1" applyBorder="1" applyAlignment="1">
      <alignment horizontal="center" vertical="center" wrapText="1"/>
    </xf>
    <xf numFmtId="182" fontId="41" fillId="18" borderId="10" xfId="73" applyNumberFormat="1" applyFont="1" applyFill="1" applyBorder="1" applyAlignment="1">
      <alignment horizontal="center" vertical="center" wrapText="1"/>
      <protection/>
    </xf>
    <xf numFmtId="182" fontId="7" fillId="18" borderId="10" xfId="73" applyNumberFormat="1" applyFont="1" applyFill="1" applyBorder="1" applyAlignment="1">
      <alignment horizontal="center" vertical="center" wrapText="1"/>
      <protection/>
    </xf>
    <xf numFmtId="182" fontId="41" fillId="18" borderId="0" xfId="73" applyNumberFormat="1" applyFont="1" applyFill="1" applyBorder="1" applyAlignment="1">
      <alignment horizontal="center" vertical="center" wrapText="1"/>
      <protection/>
    </xf>
    <xf numFmtId="176" fontId="41" fillId="18" borderId="0" xfId="0" applyNumberFormat="1" applyFont="1" applyFill="1" applyBorder="1" applyAlignment="1">
      <alignment horizontal="center" vertical="center" wrapText="1"/>
    </xf>
    <xf numFmtId="179" fontId="41" fillId="18" borderId="0" xfId="0" applyNumberFormat="1" applyFont="1" applyFill="1" applyAlignment="1">
      <alignment horizontal="center" vertical="center" wrapText="1"/>
    </xf>
    <xf numFmtId="182" fontId="41" fillId="18" borderId="0" xfId="73" applyNumberFormat="1" applyFont="1" applyFill="1" applyBorder="1" applyAlignment="1">
      <alignment horizontal="center" vertical="center" wrapText="1"/>
      <protection/>
    </xf>
    <xf numFmtId="176" fontId="41" fillId="18" borderId="0" xfId="0" applyNumberFormat="1" applyFont="1" applyFill="1" applyBorder="1" applyAlignment="1">
      <alignment horizontal="center" vertical="center" wrapText="1"/>
    </xf>
    <xf numFmtId="179" fontId="41" fillId="18" borderId="0" xfId="0" applyNumberFormat="1" applyFont="1" applyFill="1" applyAlignment="1">
      <alignment horizontal="center" vertical="center"/>
    </xf>
    <xf numFmtId="179" fontId="41" fillId="18" borderId="0" xfId="0" applyNumberFormat="1" applyFont="1" applyFill="1" applyAlignment="1">
      <alignment horizontal="left" vertical="center"/>
    </xf>
    <xf numFmtId="176" fontId="41" fillId="18" borderId="0" xfId="0" applyNumberFormat="1" applyFont="1" applyFill="1" applyAlignment="1">
      <alignment horizontal="left" vertical="center"/>
    </xf>
  </cellXfs>
  <cellStyles count="6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计算 2" xfId="63"/>
    <cellStyle name="常规 6" xfId="64"/>
    <cellStyle name="常规 5 2" xfId="65"/>
    <cellStyle name="常规 6 2" xfId="66"/>
    <cellStyle name="常规 5 3" xfId="67"/>
    <cellStyle name="常规 7 2" xfId="68"/>
    <cellStyle name="常规 3 2" xfId="69"/>
    <cellStyle name="常规 3 3" xfId="70"/>
    <cellStyle name="常规 2 2" xfId="71"/>
    <cellStyle name="常规 2 3" xfId="72"/>
    <cellStyle name="常规 2" xfId="73"/>
    <cellStyle name="常规 3" xfId="74"/>
    <cellStyle name="常规 4" xfId="75"/>
    <cellStyle name="常规 4 2" xfId="76"/>
    <cellStyle name="常规 4 3" xfId="77"/>
    <cellStyle name="常规 5" xfId="78"/>
    <cellStyle name="常规 7" xfId="79"/>
    <cellStyle name="常规 8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" /><Relationship Id="rId3" Type="http://schemas.openxmlformats.org/officeDocument/2006/relationships/hyperlink" Target="#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7</xdr:row>
      <xdr:rowOff>0</xdr:rowOff>
    </xdr:from>
    <xdr:to>
      <xdr:col>18</xdr:col>
      <xdr:colOff>152400</xdr:colOff>
      <xdr:row>7</xdr:row>
      <xdr:rowOff>152400</xdr:rowOff>
    </xdr:to>
    <xdr:pic>
      <xdr:nvPicPr>
        <xdr:cNvPr id="1" name="Picture 62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7825" y="1552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6"/>
  <sheetViews>
    <sheetView tabSelected="1" workbookViewId="0" topLeftCell="A16">
      <selection activeCell="X9" sqref="X9"/>
    </sheetView>
  </sheetViews>
  <sheetFormatPr defaultColWidth="9.00390625" defaultRowHeight="14.25"/>
  <cols>
    <col min="1" max="1" width="4.00390625" style="56" customWidth="1"/>
    <col min="2" max="2" width="7.625" style="54" customWidth="1"/>
    <col min="3" max="3" width="10.875" style="57" customWidth="1"/>
    <col min="4" max="4" width="9.00390625" style="56" customWidth="1"/>
    <col min="5" max="5" width="3.875" style="58" customWidth="1"/>
    <col min="6" max="6" width="4.75390625" style="56" customWidth="1"/>
    <col min="7" max="7" width="5.25390625" style="56" customWidth="1"/>
    <col min="8" max="8" width="4.25390625" style="56" customWidth="1"/>
    <col min="9" max="9" width="4.375" style="56" customWidth="1"/>
    <col min="10" max="10" width="8.375" style="56" customWidth="1"/>
    <col min="11" max="11" width="5.00390625" style="56" customWidth="1"/>
    <col min="12" max="12" width="4.375" style="56" customWidth="1"/>
    <col min="13" max="13" width="9.125" style="56" customWidth="1"/>
    <col min="14" max="14" width="5.125" style="57" customWidth="1"/>
    <col min="15" max="15" width="3.75390625" style="56" customWidth="1"/>
    <col min="16" max="16" width="7.875" style="56" customWidth="1"/>
    <col min="17" max="17" width="7.00390625" style="56" customWidth="1"/>
    <col min="18" max="18" width="6.125" style="54" customWidth="1"/>
    <col min="19" max="19" width="5.50390625" style="56" customWidth="1"/>
    <col min="20" max="20" width="7.375" style="59" customWidth="1"/>
    <col min="21" max="21" width="11.125" style="60" customWidth="1"/>
    <col min="22" max="16384" width="9.00390625" style="56" customWidth="1"/>
  </cols>
  <sheetData>
    <row r="1" spans="1:20" ht="11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1" s="50" customFormat="1" ht="12">
      <c r="A2" s="62"/>
      <c r="B2" s="63"/>
      <c r="C2" s="64"/>
      <c r="E2" s="65"/>
      <c r="S2" s="115"/>
      <c r="T2" s="116"/>
      <c r="U2" s="117"/>
    </row>
    <row r="3" spans="1:21" s="50" customFormat="1" ht="11.25">
      <c r="A3" s="50" t="s">
        <v>1</v>
      </c>
      <c r="U3" s="117"/>
    </row>
    <row r="4" spans="1:21" s="50" customFormat="1" ht="12">
      <c r="A4" s="62"/>
      <c r="B4" s="66"/>
      <c r="C4" s="67"/>
      <c r="D4" s="68"/>
      <c r="E4" s="69"/>
      <c r="J4" s="68"/>
      <c r="K4" s="68"/>
      <c r="L4" s="68"/>
      <c r="Q4" s="68"/>
      <c r="R4" s="68"/>
      <c r="S4" s="115"/>
      <c r="T4" s="116"/>
      <c r="U4" s="117"/>
    </row>
    <row r="5" spans="1:21" s="50" customFormat="1" ht="12">
      <c r="A5" s="70" t="s">
        <v>2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118"/>
    </row>
    <row r="6" spans="1:21" s="50" customFormat="1" ht="12">
      <c r="A6" s="62"/>
      <c r="B6" s="71"/>
      <c r="C6" s="64"/>
      <c r="D6" s="72"/>
      <c r="E6" s="73"/>
      <c r="I6" s="68"/>
      <c r="J6" s="68" t="s">
        <v>3</v>
      </c>
      <c r="K6" s="68"/>
      <c r="S6" s="115"/>
      <c r="T6" s="116"/>
      <c r="U6" s="117"/>
    </row>
    <row r="7" spans="1:21" s="51" customFormat="1" ht="57" customHeight="1">
      <c r="A7" s="74" t="s">
        <v>4</v>
      </c>
      <c r="B7" s="74" t="s">
        <v>5</v>
      </c>
      <c r="C7" s="74"/>
      <c r="D7" s="74"/>
      <c r="E7" s="74"/>
      <c r="F7" s="74"/>
      <c r="G7" s="74"/>
      <c r="H7" s="74"/>
      <c r="I7" s="74"/>
      <c r="J7" s="74" t="s">
        <v>6</v>
      </c>
      <c r="K7" s="74"/>
      <c r="L7" s="74" t="s">
        <v>7</v>
      </c>
      <c r="M7" s="104" t="s">
        <v>8</v>
      </c>
      <c r="N7" s="105"/>
      <c r="O7" s="106"/>
      <c r="P7" s="74" t="s">
        <v>9</v>
      </c>
      <c r="Q7" s="74"/>
      <c r="R7" s="74"/>
      <c r="S7" s="119" t="s">
        <v>10</v>
      </c>
      <c r="T7" s="120" t="s">
        <v>11</v>
      </c>
      <c r="U7" s="121" t="s">
        <v>12</v>
      </c>
    </row>
    <row r="8" spans="1:21" s="51" customFormat="1" ht="53.25" customHeight="1">
      <c r="A8" s="74"/>
      <c r="B8" s="75" t="s">
        <v>13</v>
      </c>
      <c r="C8" s="76" t="s">
        <v>14</v>
      </c>
      <c r="D8" s="75" t="s">
        <v>15</v>
      </c>
      <c r="E8" s="77" t="s">
        <v>16</v>
      </c>
      <c r="F8" s="75" t="s">
        <v>17</v>
      </c>
      <c r="G8" s="75" t="s">
        <v>18</v>
      </c>
      <c r="H8" s="75" t="s">
        <v>19</v>
      </c>
      <c r="I8" s="75" t="s">
        <v>20</v>
      </c>
      <c r="J8" s="75" t="s">
        <v>21</v>
      </c>
      <c r="K8" s="75" t="s">
        <v>22</v>
      </c>
      <c r="L8" s="74"/>
      <c r="M8" s="76" t="s">
        <v>23</v>
      </c>
      <c r="N8" s="80" t="s">
        <v>24</v>
      </c>
      <c r="O8" s="76" t="s">
        <v>25</v>
      </c>
      <c r="P8" s="76" t="s">
        <v>26</v>
      </c>
      <c r="Q8" s="76" t="s">
        <v>27</v>
      </c>
      <c r="R8" s="76" t="s">
        <v>28</v>
      </c>
      <c r="S8" s="80" t="s">
        <v>29</v>
      </c>
      <c r="T8" s="122" t="s">
        <v>30</v>
      </c>
      <c r="U8" s="121"/>
    </row>
    <row r="9" spans="1:21" s="52" customFormat="1" ht="27" customHeight="1">
      <c r="A9" s="78">
        <v>1</v>
      </c>
      <c r="B9" s="79" t="s">
        <v>31</v>
      </c>
      <c r="C9" s="80" t="s">
        <v>32</v>
      </c>
      <c r="D9" s="79" t="s">
        <v>33</v>
      </c>
      <c r="E9" s="81">
        <v>6.5</v>
      </c>
      <c r="F9" s="74" t="s">
        <v>34</v>
      </c>
      <c r="G9" s="79">
        <v>103</v>
      </c>
      <c r="H9" s="79" t="s">
        <v>35</v>
      </c>
      <c r="I9" s="79" t="s">
        <v>36</v>
      </c>
      <c r="J9" s="79" t="s">
        <v>37</v>
      </c>
      <c r="K9" s="79">
        <v>340</v>
      </c>
      <c r="L9" s="79" t="s">
        <v>38</v>
      </c>
      <c r="M9" s="79" t="s">
        <v>39</v>
      </c>
      <c r="N9" s="79">
        <v>72</v>
      </c>
      <c r="O9" s="79">
        <v>2</v>
      </c>
      <c r="P9" s="107">
        <v>588500</v>
      </c>
      <c r="Q9" s="79">
        <f>R9+P9</f>
        <v>686420</v>
      </c>
      <c r="R9" s="79">
        <f>O9*2*N9*K9</f>
        <v>97920</v>
      </c>
      <c r="S9" s="79">
        <v>24.3</v>
      </c>
      <c r="T9" s="122">
        <f>R9/100*S9</f>
        <v>23794.56</v>
      </c>
      <c r="U9" s="123">
        <f>T9*0.9088747</f>
        <v>21626.273581632002</v>
      </c>
    </row>
    <row r="10" spans="1:21" s="51" customFormat="1" ht="27" customHeight="1">
      <c r="A10" s="78">
        <v>2</v>
      </c>
      <c r="B10" s="79" t="s">
        <v>40</v>
      </c>
      <c r="C10" s="80" t="s">
        <v>41</v>
      </c>
      <c r="D10" s="79" t="s">
        <v>33</v>
      </c>
      <c r="E10" s="81">
        <v>6.5</v>
      </c>
      <c r="F10" s="74" t="s">
        <v>34</v>
      </c>
      <c r="G10" s="79">
        <v>103</v>
      </c>
      <c r="H10" s="79" t="s">
        <v>35</v>
      </c>
      <c r="I10" s="79" t="s">
        <v>36</v>
      </c>
      <c r="J10" s="79" t="s">
        <v>37</v>
      </c>
      <c r="K10" s="79">
        <v>340</v>
      </c>
      <c r="L10" s="79" t="s">
        <v>38</v>
      </c>
      <c r="M10" s="79" t="s">
        <v>42</v>
      </c>
      <c r="N10" s="79">
        <v>82</v>
      </c>
      <c r="O10" s="79">
        <v>1</v>
      </c>
      <c r="P10" s="107">
        <v>337750</v>
      </c>
      <c r="Q10" s="79">
        <f aca="true" t="shared" si="0" ref="Q10:Q35">R10+P10</f>
        <v>393510</v>
      </c>
      <c r="R10" s="79">
        <f aca="true" t="shared" si="1" ref="R10:R35">O10*2*N10*K10</f>
        <v>55760</v>
      </c>
      <c r="S10" s="79">
        <v>24.3</v>
      </c>
      <c r="T10" s="122">
        <f aca="true" t="shared" si="2" ref="T10:T35">R10/100*S10</f>
        <v>13549.68</v>
      </c>
      <c r="U10" s="123">
        <f aca="true" t="shared" si="3" ref="U10:U35">T10*0.9088747</f>
        <v>12314.961345096</v>
      </c>
    </row>
    <row r="11" spans="1:24" s="51" customFormat="1" ht="27" customHeight="1">
      <c r="A11" s="78">
        <v>3</v>
      </c>
      <c r="B11" s="74" t="s">
        <v>43</v>
      </c>
      <c r="C11" s="80" t="s">
        <v>44</v>
      </c>
      <c r="D11" s="74" t="s">
        <v>45</v>
      </c>
      <c r="E11" s="81">
        <v>6.4</v>
      </c>
      <c r="F11" s="74" t="s">
        <v>34</v>
      </c>
      <c r="G11" s="74">
        <v>103</v>
      </c>
      <c r="H11" s="79" t="s">
        <v>35</v>
      </c>
      <c r="I11" s="79" t="s">
        <v>36</v>
      </c>
      <c r="J11" s="79" t="s">
        <v>37</v>
      </c>
      <c r="K11" s="79">
        <v>340</v>
      </c>
      <c r="L11" s="79" t="s">
        <v>38</v>
      </c>
      <c r="M11" s="74" t="s">
        <v>46</v>
      </c>
      <c r="N11" s="80">
        <v>45</v>
      </c>
      <c r="O11" s="74">
        <v>3</v>
      </c>
      <c r="P11" s="107">
        <v>548900</v>
      </c>
      <c r="Q11" s="79">
        <f t="shared" si="0"/>
        <v>640700</v>
      </c>
      <c r="R11" s="79">
        <f t="shared" si="1"/>
        <v>91800</v>
      </c>
      <c r="S11" s="79">
        <v>24.3</v>
      </c>
      <c r="T11" s="122">
        <f t="shared" si="2"/>
        <v>22307.4</v>
      </c>
      <c r="U11" s="123">
        <f t="shared" si="3"/>
        <v>20274.63148278</v>
      </c>
      <c r="X11" s="124"/>
    </row>
    <row r="12" spans="1:21" s="51" customFormat="1" ht="27" customHeight="1">
      <c r="A12" s="78">
        <v>4</v>
      </c>
      <c r="B12" s="79" t="s">
        <v>47</v>
      </c>
      <c r="C12" s="80" t="s">
        <v>48</v>
      </c>
      <c r="D12" s="74" t="s">
        <v>45</v>
      </c>
      <c r="E12" s="81">
        <v>6.4</v>
      </c>
      <c r="F12" s="74" t="s">
        <v>34</v>
      </c>
      <c r="G12" s="79">
        <v>103</v>
      </c>
      <c r="H12" s="79" t="s">
        <v>35</v>
      </c>
      <c r="I12" s="79" t="s">
        <v>36</v>
      </c>
      <c r="J12" s="79" t="s">
        <v>37</v>
      </c>
      <c r="K12" s="79">
        <v>340</v>
      </c>
      <c r="L12" s="79" t="s">
        <v>38</v>
      </c>
      <c r="M12" s="74" t="s">
        <v>46</v>
      </c>
      <c r="N12" s="80">
        <v>45</v>
      </c>
      <c r="O12" s="79">
        <v>3</v>
      </c>
      <c r="P12" s="107">
        <v>548630</v>
      </c>
      <c r="Q12" s="79">
        <f t="shared" si="0"/>
        <v>640430</v>
      </c>
      <c r="R12" s="79">
        <f t="shared" si="1"/>
        <v>91800</v>
      </c>
      <c r="S12" s="79">
        <v>24.3</v>
      </c>
      <c r="T12" s="122">
        <f t="shared" si="2"/>
        <v>22307.4</v>
      </c>
      <c r="U12" s="123">
        <f t="shared" si="3"/>
        <v>20274.63148278</v>
      </c>
    </row>
    <row r="13" spans="1:21" s="51" customFormat="1" ht="27" customHeight="1">
      <c r="A13" s="78">
        <v>5</v>
      </c>
      <c r="B13" s="79" t="s">
        <v>49</v>
      </c>
      <c r="C13" s="80" t="s">
        <v>50</v>
      </c>
      <c r="D13" s="79" t="s">
        <v>33</v>
      </c>
      <c r="E13" s="81">
        <v>7</v>
      </c>
      <c r="F13" s="74" t="s">
        <v>34</v>
      </c>
      <c r="G13" s="79">
        <v>103</v>
      </c>
      <c r="H13" s="79" t="s">
        <v>35</v>
      </c>
      <c r="I13" s="79" t="s">
        <v>36</v>
      </c>
      <c r="J13" s="79" t="s">
        <v>37</v>
      </c>
      <c r="K13" s="79">
        <v>340</v>
      </c>
      <c r="L13" s="79" t="s">
        <v>38</v>
      </c>
      <c r="M13" s="74" t="s">
        <v>46</v>
      </c>
      <c r="N13" s="80">
        <v>45</v>
      </c>
      <c r="O13" s="79">
        <v>3</v>
      </c>
      <c r="P13" s="107">
        <v>548600</v>
      </c>
      <c r="Q13" s="79">
        <f t="shared" si="0"/>
        <v>640400</v>
      </c>
      <c r="R13" s="79">
        <f t="shared" si="1"/>
        <v>91800</v>
      </c>
      <c r="S13" s="79">
        <v>24.3</v>
      </c>
      <c r="T13" s="122">
        <f t="shared" si="2"/>
        <v>22307.4</v>
      </c>
      <c r="U13" s="123">
        <f t="shared" si="3"/>
        <v>20274.63148278</v>
      </c>
    </row>
    <row r="14" spans="1:21" s="51" customFormat="1" ht="27" customHeight="1">
      <c r="A14" s="78">
        <v>6</v>
      </c>
      <c r="B14" s="79" t="s">
        <v>51</v>
      </c>
      <c r="C14" s="80" t="s">
        <v>52</v>
      </c>
      <c r="D14" s="79" t="s">
        <v>33</v>
      </c>
      <c r="E14" s="81">
        <v>7</v>
      </c>
      <c r="F14" s="74" t="s">
        <v>34</v>
      </c>
      <c r="G14" s="79">
        <v>103</v>
      </c>
      <c r="H14" s="79" t="s">
        <v>35</v>
      </c>
      <c r="I14" s="79" t="s">
        <v>36</v>
      </c>
      <c r="J14" s="79" t="s">
        <v>37</v>
      </c>
      <c r="K14" s="79">
        <v>340</v>
      </c>
      <c r="L14" s="79" t="s">
        <v>38</v>
      </c>
      <c r="M14" s="74" t="s">
        <v>46</v>
      </c>
      <c r="N14" s="80">
        <v>45</v>
      </c>
      <c r="O14" s="79">
        <v>3</v>
      </c>
      <c r="P14" s="107">
        <v>548750</v>
      </c>
      <c r="Q14" s="79">
        <f t="shared" si="0"/>
        <v>640550</v>
      </c>
      <c r="R14" s="79">
        <f t="shared" si="1"/>
        <v>91800</v>
      </c>
      <c r="S14" s="79">
        <v>24.3</v>
      </c>
      <c r="T14" s="122">
        <f t="shared" si="2"/>
        <v>22307.4</v>
      </c>
      <c r="U14" s="123">
        <f t="shared" si="3"/>
        <v>20274.63148278</v>
      </c>
    </row>
    <row r="15" spans="1:21" s="51" customFormat="1" ht="27" customHeight="1">
      <c r="A15" s="78">
        <v>7</v>
      </c>
      <c r="B15" s="79" t="s">
        <v>53</v>
      </c>
      <c r="C15" s="80" t="s">
        <v>54</v>
      </c>
      <c r="D15" s="79" t="s">
        <v>33</v>
      </c>
      <c r="E15" s="81">
        <v>7</v>
      </c>
      <c r="F15" s="74" t="s">
        <v>34</v>
      </c>
      <c r="G15" s="79">
        <v>103</v>
      </c>
      <c r="H15" s="79" t="s">
        <v>35</v>
      </c>
      <c r="I15" s="79" t="s">
        <v>36</v>
      </c>
      <c r="J15" s="79" t="s">
        <v>37</v>
      </c>
      <c r="K15" s="79">
        <v>340</v>
      </c>
      <c r="L15" s="79" t="s">
        <v>38</v>
      </c>
      <c r="M15" s="74" t="s">
        <v>46</v>
      </c>
      <c r="N15" s="80">
        <v>45</v>
      </c>
      <c r="O15" s="79">
        <v>3</v>
      </c>
      <c r="P15" s="107">
        <v>548900</v>
      </c>
      <c r="Q15" s="79">
        <f t="shared" si="0"/>
        <v>640700</v>
      </c>
      <c r="R15" s="79">
        <f t="shared" si="1"/>
        <v>91800</v>
      </c>
      <c r="S15" s="79">
        <v>24.3</v>
      </c>
      <c r="T15" s="122">
        <f t="shared" si="2"/>
        <v>22307.4</v>
      </c>
      <c r="U15" s="123">
        <f t="shared" si="3"/>
        <v>20274.63148278</v>
      </c>
    </row>
    <row r="16" spans="1:21" s="51" customFormat="1" ht="27" customHeight="1">
      <c r="A16" s="78">
        <v>8</v>
      </c>
      <c r="B16" s="79" t="s">
        <v>55</v>
      </c>
      <c r="C16" s="80" t="s">
        <v>56</v>
      </c>
      <c r="D16" s="79" t="s">
        <v>33</v>
      </c>
      <c r="E16" s="81">
        <v>7</v>
      </c>
      <c r="F16" s="74" t="s">
        <v>34</v>
      </c>
      <c r="G16" s="79">
        <v>103</v>
      </c>
      <c r="H16" s="79" t="s">
        <v>35</v>
      </c>
      <c r="I16" s="79" t="s">
        <v>36</v>
      </c>
      <c r="J16" s="79" t="s">
        <v>37</v>
      </c>
      <c r="K16" s="79">
        <v>340</v>
      </c>
      <c r="L16" s="79" t="s">
        <v>38</v>
      </c>
      <c r="M16" s="74" t="s">
        <v>46</v>
      </c>
      <c r="N16" s="80">
        <v>45</v>
      </c>
      <c r="O16" s="79">
        <v>3</v>
      </c>
      <c r="P16" s="107">
        <v>548430</v>
      </c>
      <c r="Q16" s="79">
        <f t="shared" si="0"/>
        <v>640230</v>
      </c>
      <c r="R16" s="79">
        <f t="shared" si="1"/>
        <v>91800</v>
      </c>
      <c r="S16" s="79">
        <v>24.3</v>
      </c>
      <c r="T16" s="122">
        <f t="shared" si="2"/>
        <v>22307.4</v>
      </c>
      <c r="U16" s="123">
        <f t="shared" si="3"/>
        <v>20274.63148278</v>
      </c>
    </row>
    <row r="17" spans="1:21" s="51" customFormat="1" ht="27" customHeight="1">
      <c r="A17" s="78">
        <v>9</v>
      </c>
      <c r="B17" s="79" t="s">
        <v>57</v>
      </c>
      <c r="C17" s="80" t="s">
        <v>58</v>
      </c>
      <c r="D17" s="79" t="s">
        <v>33</v>
      </c>
      <c r="E17" s="81">
        <v>7</v>
      </c>
      <c r="F17" s="74" t="s">
        <v>34</v>
      </c>
      <c r="G17" s="79">
        <v>103</v>
      </c>
      <c r="H17" s="79" t="s">
        <v>35</v>
      </c>
      <c r="I17" s="79" t="s">
        <v>36</v>
      </c>
      <c r="J17" s="79" t="s">
        <v>37</v>
      </c>
      <c r="K17" s="79">
        <v>340</v>
      </c>
      <c r="L17" s="79" t="s">
        <v>38</v>
      </c>
      <c r="M17" s="79" t="s">
        <v>59</v>
      </c>
      <c r="N17" s="80">
        <v>51</v>
      </c>
      <c r="O17" s="79">
        <v>3</v>
      </c>
      <c r="P17" s="107">
        <v>621680</v>
      </c>
      <c r="Q17" s="79">
        <f t="shared" si="0"/>
        <v>725720</v>
      </c>
      <c r="R17" s="79">
        <f t="shared" si="1"/>
        <v>104040</v>
      </c>
      <c r="S17" s="79">
        <v>24.3</v>
      </c>
      <c r="T17" s="122">
        <f t="shared" si="2"/>
        <v>25281.72</v>
      </c>
      <c r="U17" s="123">
        <f t="shared" si="3"/>
        <v>22977.915680484002</v>
      </c>
    </row>
    <row r="18" spans="1:21" s="51" customFormat="1" ht="27" customHeight="1">
      <c r="A18" s="78">
        <v>10</v>
      </c>
      <c r="B18" s="79" t="s">
        <v>60</v>
      </c>
      <c r="C18" s="80" t="s">
        <v>61</v>
      </c>
      <c r="D18" s="79" t="s">
        <v>33</v>
      </c>
      <c r="E18" s="81">
        <v>7</v>
      </c>
      <c r="F18" s="74" t="s">
        <v>34</v>
      </c>
      <c r="G18" s="79">
        <v>103</v>
      </c>
      <c r="H18" s="79" t="s">
        <v>35</v>
      </c>
      <c r="I18" s="79" t="s">
        <v>36</v>
      </c>
      <c r="J18" s="79" t="s">
        <v>37</v>
      </c>
      <c r="K18" s="79">
        <v>340</v>
      </c>
      <c r="L18" s="79" t="s">
        <v>38</v>
      </c>
      <c r="M18" s="79" t="s">
        <v>59</v>
      </c>
      <c r="N18" s="80">
        <v>51</v>
      </c>
      <c r="O18" s="79">
        <v>3</v>
      </c>
      <c r="P18" s="107">
        <v>648780</v>
      </c>
      <c r="Q18" s="79">
        <f t="shared" si="0"/>
        <v>752820</v>
      </c>
      <c r="R18" s="79">
        <f t="shared" si="1"/>
        <v>104040</v>
      </c>
      <c r="S18" s="79">
        <v>24.3</v>
      </c>
      <c r="T18" s="122">
        <f t="shared" si="2"/>
        <v>25281.72</v>
      </c>
      <c r="U18" s="123">
        <f t="shared" si="3"/>
        <v>22977.915680484002</v>
      </c>
    </row>
    <row r="19" spans="1:21" s="51" customFormat="1" ht="27" customHeight="1">
      <c r="A19" s="78">
        <v>11</v>
      </c>
      <c r="B19" s="79" t="s">
        <v>62</v>
      </c>
      <c r="C19" s="80" t="s">
        <v>63</v>
      </c>
      <c r="D19" s="79" t="s">
        <v>33</v>
      </c>
      <c r="E19" s="81">
        <v>7</v>
      </c>
      <c r="F19" s="74" t="s">
        <v>34</v>
      </c>
      <c r="G19" s="79">
        <v>103</v>
      </c>
      <c r="H19" s="79" t="s">
        <v>35</v>
      </c>
      <c r="I19" s="79" t="s">
        <v>36</v>
      </c>
      <c r="J19" s="79" t="s">
        <v>37</v>
      </c>
      <c r="K19" s="79">
        <v>340</v>
      </c>
      <c r="L19" s="79" t="s">
        <v>38</v>
      </c>
      <c r="M19" s="74" t="s">
        <v>64</v>
      </c>
      <c r="N19" s="80">
        <v>65</v>
      </c>
      <c r="O19" s="79">
        <v>2</v>
      </c>
      <c r="P19" s="107">
        <v>528300</v>
      </c>
      <c r="Q19" s="79">
        <f t="shared" si="0"/>
        <v>616700</v>
      </c>
      <c r="R19" s="79">
        <f t="shared" si="1"/>
        <v>88400</v>
      </c>
      <c r="S19" s="79">
        <v>24.3</v>
      </c>
      <c r="T19" s="122">
        <f t="shared" si="2"/>
        <v>21481.2</v>
      </c>
      <c r="U19" s="123">
        <f t="shared" si="3"/>
        <v>19523.71920564</v>
      </c>
    </row>
    <row r="20" spans="1:21" s="51" customFormat="1" ht="27" customHeight="1">
      <c r="A20" s="78">
        <v>12</v>
      </c>
      <c r="B20" s="79" t="s">
        <v>65</v>
      </c>
      <c r="C20" s="80" t="s">
        <v>66</v>
      </c>
      <c r="D20" s="79" t="s">
        <v>33</v>
      </c>
      <c r="E20" s="81">
        <v>7</v>
      </c>
      <c r="F20" s="74" t="s">
        <v>34</v>
      </c>
      <c r="G20" s="79">
        <v>103</v>
      </c>
      <c r="H20" s="79" t="s">
        <v>35</v>
      </c>
      <c r="I20" s="79" t="s">
        <v>36</v>
      </c>
      <c r="J20" s="79" t="s">
        <v>37</v>
      </c>
      <c r="K20" s="79">
        <v>340</v>
      </c>
      <c r="L20" s="79" t="s">
        <v>38</v>
      </c>
      <c r="M20" s="74" t="s">
        <v>64</v>
      </c>
      <c r="N20" s="80">
        <v>65</v>
      </c>
      <c r="O20" s="79">
        <v>2</v>
      </c>
      <c r="P20" s="107">
        <v>528140</v>
      </c>
      <c r="Q20" s="79">
        <f t="shared" si="0"/>
        <v>616540</v>
      </c>
      <c r="R20" s="79">
        <f t="shared" si="1"/>
        <v>88400</v>
      </c>
      <c r="S20" s="79">
        <v>24.3</v>
      </c>
      <c r="T20" s="122">
        <f t="shared" si="2"/>
        <v>21481.2</v>
      </c>
      <c r="U20" s="123">
        <f t="shared" si="3"/>
        <v>19523.71920564</v>
      </c>
    </row>
    <row r="21" spans="1:21" s="51" customFormat="1" ht="27" customHeight="1">
      <c r="A21" s="78">
        <v>13</v>
      </c>
      <c r="B21" s="79" t="s">
        <v>67</v>
      </c>
      <c r="C21" s="80" t="s">
        <v>68</v>
      </c>
      <c r="D21" s="79" t="s">
        <v>33</v>
      </c>
      <c r="E21" s="81">
        <v>7</v>
      </c>
      <c r="F21" s="74" t="s">
        <v>34</v>
      </c>
      <c r="G21" s="79">
        <v>103</v>
      </c>
      <c r="H21" s="79" t="s">
        <v>35</v>
      </c>
      <c r="I21" s="79" t="s">
        <v>36</v>
      </c>
      <c r="J21" s="79" t="s">
        <v>37</v>
      </c>
      <c r="K21" s="79">
        <v>340</v>
      </c>
      <c r="L21" s="79" t="s">
        <v>38</v>
      </c>
      <c r="M21" s="74" t="s">
        <v>64</v>
      </c>
      <c r="N21" s="80">
        <v>65</v>
      </c>
      <c r="O21" s="79">
        <v>2</v>
      </c>
      <c r="P21" s="107">
        <v>528340</v>
      </c>
      <c r="Q21" s="79">
        <f t="shared" si="0"/>
        <v>616740</v>
      </c>
      <c r="R21" s="79">
        <f t="shared" si="1"/>
        <v>88400</v>
      </c>
      <c r="S21" s="79">
        <v>24.3</v>
      </c>
      <c r="T21" s="122">
        <f t="shared" si="2"/>
        <v>21481.2</v>
      </c>
      <c r="U21" s="123">
        <f t="shared" si="3"/>
        <v>19523.71920564</v>
      </c>
    </row>
    <row r="22" spans="1:21" s="51" customFormat="1" ht="27" customHeight="1">
      <c r="A22" s="78">
        <v>14</v>
      </c>
      <c r="B22" s="74" t="s">
        <v>69</v>
      </c>
      <c r="C22" s="80" t="s">
        <v>70</v>
      </c>
      <c r="D22" s="74" t="s">
        <v>71</v>
      </c>
      <c r="E22" s="81">
        <v>3.5</v>
      </c>
      <c r="F22" s="74" t="s">
        <v>34</v>
      </c>
      <c r="G22" s="79">
        <v>112</v>
      </c>
      <c r="H22" s="79" t="s">
        <v>35</v>
      </c>
      <c r="I22" s="79" t="s">
        <v>36</v>
      </c>
      <c r="J22" s="79" t="s">
        <v>37</v>
      </c>
      <c r="K22" s="79">
        <v>345</v>
      </c>
      <c r="L22" s="79" t="s">
        <v>38</v>
      </c>
      <c r="M22" s="74" t="s">
        <v>72</v>
      </c>
      <c r="N22" s="80">
        <v>50</v>
      </c>
      <c r="O22" s="108">
        <v>3</v>
      </c>
      <c r="P22" s="107">
        <v>299000</v>
      </c>
      <c r="Q22" s="79">
        <f t="shared" si="0"/>
        <v>402500</v>
      </c>
      <c r="R22" s="79">
        <f t="shared" si="1"/>
        <v>103500</v>
      </c>
      <c r="S22" s="125">
        <v>25.4</v>
      </c>
      <c r="T22" s="122">
        <f t="shared" si="2"/>
        <v>26289</v>
      </c>
      <c r="U22" s="123">
        <f t="shared" si="3"/>
        <v>23893.4069883</v>
      </c>
    </row>
    <row r="23" spans="1:21" s="53" customFormat="1" ht="27" customHeight="1">
      <c r="A23" s="82">
        <v>15</v>
      </c>
      <c r="B23" s="83" t="s">
        <v>73</v>
      </c>
      <c r="C23" s="84" t="s">
        <v>74</v>
      </c>
      <c r="D23" s="83" t="s">
        <v>33</v>
      </c>
      <c r="E23" s="85">
        <v>6</v>
      </c>
      <c r="F23" s="83" t="s">
        <v>34</v>
      </c>
      <c r="G23" s="86">
        <v>103</v>
      </c>
      <c r="H23" s="86" t="s">
        <v>35</v>
      </c>
      <c r="I23" s="86" t="s">
        <v>36</v>
      </c>
      <c r="J23" s="86" t="s">
        <v>75</v>
      </c>
      <c r="K23" s="86">
        <v>90</v>
      </c>
      <c r="L23" s="86" t="s">
        <v>38</v>
      </c>
      <c r="M23" s="83" t="s">
        <v>76</v>
      </c>
      <c r="N23" s="86">
        <v>55</v>
      </c>
      <c r="O23" s="109">
        <v>2</v>
      </c>
      <c r="P23" s="110">
        <v>390200</v>
      </c>
      <c r="Q23" s="86">
        <f t="shared" si="0"/>
        <v>410000</v>
      </c>
      <c r="R23" s="86">
        <f t="shared" si="1"/>
        <v>19800</v>
      </c>
      <c r="S23" s="86">
        <v>24.3</v>
      </c>
      <c r="T23" s="126">
        <f t="shared" si="2"/>
        <v>4811.400000000001</v>
      </c>
      <c r="U23" s="123">
        <f t="shared" si="3"/>
        <v>4372.959731580001</v>
      </c>
    </row>
    <row r="24" spans="1:21" s="53" customFormat="1" ht="27" customHeight="1">
      <c r="A24" s="82">
        <v>16</v>
      </c>
      <c r="B24" s="83" t="s">
        <v>77</v>
      </c>
      <c r="C24" s="84" t="s">
        <v>78</v>
      </c>
      <c r="D24" s="83" t="s">
        <v>79</v>
      </c>
      <c r="E24" s="85">
        <v>7</v>
      </c>
      <c r="F24" s="83" t="s">
        <v>80</v>
      </c>
      <c r="G24" s="86">
        <v>105</v>
      </c>
      <c r="H24" s="86" t="s">
        <v>35</v>
      </c>
      <c r="I24" s="86" t="s">
        <v>36</v>
      </c>
      <c r="J24" s="86" t="s">
        <v>81</v>
      </c>
      <c r="K24" s="86">
        <v>160</v>
      </c>
      <c r="L24" s="86" t="s">
        <v>38</v>
      </c>
      <c r="M24" s="83" t="s">
        <v>82</v>
      </c>
      <c r="N24" s="86">
        <v>77</v>
      </c>
      <c r="O24" s="109">
        <v>1</v>
      </c>
      <c r="P24" s="110">
        <v>359518</v>
      </c>
      <c r="Q24" s="86">
        <f t="shared" si="0"/>
        <v>384158</v>
      </c>
      <c r="R24" s="86">
        <f t="shared" si="1"/>
        <v>24640</v>
      </c>
      <c r="S24" s="86">
        <v>24.3</v>
      </c>
      <c r="T24" s="126">
        <f t="shared" si="2"/>
        <v>5987.52</v>
      </c>
      <c r="U24" s="123">
        <f t="shared" si="3"/>
        <v>5441.905443744001</v>
      </c>
    </row>
    <row r="25" spans="1:21" s="51" customFormat="1" ht="27" customHeight="1">
      <c r="A25" s="78">
        <v>17</v>
      </c>
      <c r="B25" s="87" t="s">
        <v>83</v>
      </c>
      <c r="C25" s="88" t="s">
        <v>84</v>
      </c>
      <c r="D25" s="74" t="s">
        <v>85</v>
      </c>
      <c r="E25" s="89">
        <v>6.2</v>
      </c>
      <c r="F25" s="74" t="s">
        <v>34</v>
      </c>
      <c r="G25" s="87">
        <v>85</v>
      </c>
      <c r="H25" s="87" t="s">
        <v>35</v>
      </c>
      <c r="I25" s="79" t="s">
        <v>36</v>
      </c>
      <c r="J25" s="79" t="s">
        <v>37</v>
      </c>
      <c r="K25" s="79">
        <v>340</v>
      </c>
      <c r="L25" s="87" t="s">
        <v>86</v>
      </c>
      <c r="M25" s="87" t="s">
        <v>87</v>
      </c>
      <c r="N25" s="87">
        <v>18</v>
      </c>
      <c r="O25" s="87">
        <v>5</v>
      </c>
      <c r="P25" s="107">
        <v>316620</v>
      </c>
      <c r="Q25" s="79">
        <f t="shared" si="0"/>
        <v>377820</v>
      </c>
      <c r="R25" s="79">
        <f t="shared" si="1"/>
        <v>61200</v>
      </c>
      <c r="S25" s="127">
        <v>19.8</v>
      </c>
      <c r="T25" s="122">
        <f t="shared" si="2"/>
        <v>12117.6</v>
      </c>
      <c r="U25" s="123">
        <f t="shared" si="3"/>
        <v>11013.38006472</v>
      </c>
    </row>
    <row r="26" spans="1:21" s="51" customFormat="1" ht="27" customHeight="1">
      <c r="A26" s="78">
        <v>18</v>
      </c>
      <c r="B26" s="87" t="s">
        <v>88</v>
      </c>
      <c r="C26" s="88" t="s">
        <v>89</v>
      </c>
      <c r="D26" s="74" t="s">
        <v>85</v>
      </c>
      <c r="E26" s="89">
        <v>6.2</v>
      </c>
      <c r="F26" s="74" t="s">
        <v>34</v>
      </c>
      <c r="G26" s="87">
        <v>85</v>
      </c>
      <c r="H26" s="87" t="s">
        <v>35</v>
      </c>
      <c r="I26" s="79" t="s">
        <v>36</v>
      </c>
      <c r="J26" s="79" t="s">
        <v>37</v>
      </c>
      <c r="K26" s="79">
        <v>340</v>
      </c>
      <c r="L26" s="87" t="s">
        <v>86</v>
      </c>
      <c r="M26" s="87" t="s">
        <v>87</v>
      </c>
      <c r="N26" s="87">
        <v>18</v>
      </c>
      <c r="O26" s="87">
        <v>5</v>
      </c>
      <c r="P26" s="107">
        <v>316620</v>
      </c>
      <c r="Q26" s="79">
        <f t="shared" si="0"/>
        <v>377820</v>
      </c>
      <c r="R26" s="79">
        <f t="shared" si="1"/>
        <v>61200</v>
      </c>
      <c r="S26" s="127">
        <v>19.8</v>
      </c>
      <c r="T26" s="122">
        <f t="shared" si="2"/>
        <v>12117.6</v>
      </c>
      <c r="U26" s="123">
        <f t="shared" si="3"/>
        <v>11013.38006472</v>
      </c>
    </row>
    <row r="27" spans="1:21" s="51" customFormat="1" ht="27" customHeight="1">
      <c r="A27" s="78">
        <v>19</v>
      </c>
      <c r="B27" s="87" t="s">
        <v>90</v>
      </c>
      <c r="C27" s="88" t="s">
        <v>91</v>
      </c>
      <c r="D27" s="74" t="s">
        <v>85</v>
      </c>
      <c r="E27" s="89">
        <v>6.2</v>
      </c>
      <c r="F27" s="74" t="s">
        <v>34</v>
      </c>
      <c r="G27" s="87">
        <v>85</v>
      </c>
      <c r="H27" s="87" t="s">
        <v>35</v>
      </c>
      <c r="I27" s="79" t="s">
        <v>36</v>
      </c>
      <c r="J27" s="79" t="s">
        <v>37</v>
      </c>
      <c r="K27" s="79">
        <v>340</v>
      </c>
      <c r="L27" s="87" t="s">
        <v>86</v>
      </c>
      <c r="M27" s="87" t="s">
        <v>87</v>
      </c>
      <c r="N27" s="87">
        <v>18</v>
      </c>
      <c r="O27" s="87">
        <v>5</v>
      </c>
      <c r="P27" s="107">
        <v>316620</v>
      </c>
      <c r="Q27" s="79">
        <f t="shared" si="0"/>
        <v>377820</v>
      </c>
      <c r="R27" s="79">
        <f t="shared" si="1"/>
        <v>61200</v>
      </c>
      <c r="S27" s="127">
        <v>19.8</v>
      </c>
      <c r="T27" s="122">
        <f t="shared" si="2"/>
        <v>12117.6</v>
      </c>
      <c r="U27" s="123">
        <f t="shared" si="3"/>
        <v>11013.38006472</v>
      </c>
    </row>
    <row r="28" spans="1:21" s="51" customFormat="1" ht="27" customHeight="1">
      <c r="A28" s="78">
        <v>20</v>
      </c>
      <c r="B28" s="87" t="s">
        <v>92</v>
      </c>
      <c r="C28" s="88" t="s">
        <v>93</v>
      </c>
      <c r="D28" s="74" t="s">
        <v>85</v>
      </c>
      <c r="E28" s="89">
        <v>6.2</v>
      </c>
      <c r="F28" s="74" t="s">
        <v>34</v>
      </c>
      <c r="G28" s="87">
        <v>85</v>
      </c>
      <c r="H28" s="87" t="s">
        <v>35</v>
      </c>
      <c r="I28" s="79" t="s">
        <v>36</v>
      </c>
      <c r="J28" s="79" t="s">
        <v>37</v>
      </c>
      <c r="K28" s="79">
        <v>340</v>
      </c>
      <c r="L28" s="87" t="s">
        <v>86</v>
      </c>
      <c r="M28" s="87" t="s">
        <v>87</v>
      </c>
      <c r="N28" s="87">
        <v>18</v>
      </c>
      <c r="O28" s="87">
        <v>5</v>
      </c>
      <c r="P28" s="107">
        <v>316620</v>
      </c>
      <c r="Q28" s="79">
        <f t="shared" si="0"/>
        <v>377820</v>
      </c>
      <c r="R28" s="79">
        <f t="shared" si="1"/>
        <v>61200</v>
      </c>
      <c r="S28" s="127">
        <v>19.8</v>
      </c>
      <c r="T28" s="122">
        <f t="shared" si="2"/>
        <v>12117.6</v>
      </c>
      <c r="U28" s="123">
        <f t="shared" si="3"/>
        <v>11013.38006472</v>
      </c>
    </row>
    <row r="29" spans="1:21" s="51" customFormat="1" ht="27" customHeight="1">
      <c r="A29" s="78">
        <v>21</v>
      </c>
      <c r="B29" s="87" t="s">
        <v>94</v>
      </c>
      <c r="C29" s="88" t="s">
        <v>95</v>
      </c>
      <c r="D29" s="74" t="s">
        <v>85</v>
      </c>
      <c r="E29" s="89">
        <v>6.1</v>
      </c>
      <c r="F29" s="74" t="s">
        <v>34</v>
      </c>
      <c r="G29" s="87">
        <v>85</v>
      </c>
      <c r="H29" s="87" t="s">
        <v>35</v>
      </c>
      <c r="I29" s="79" t="s">
        <v>36</v>
      </c>
      <c r="J29" s="79" t="s">
        <v>37</v>
      </c>
      <c r="K29" s="79">
        <v>340</v>
      </c>
      <c r="L29" s="87" t="s">
        <v>86</v>
      </c>
      <c r="M29" s="87" t="s">
        <v>87</v>
      </c>
      <c r="N29" s="87">
        <v>18</v>
      </c>
      <c r="O29" s="87">
        <v>5</v>
      </c>
      <c r="P29" s="107">
        <v>316620</v>
      </c>
      <c r="Q29" s="79">
        <f t="shared" si="0"/>
        <v>377820</v>
      </c>
      <c r="R29" s="79">
        <f t="shared" si="1"/>
        <v>61200</v>
      </c>
      <c r="S29" s="127">
        <v>19.8</v>
      </c>
      <c r="T29" s="122">
        <f t="shared" si="2"/>
        <v>12117.6</v>
      </c>
      <c r="U29" s="123">
        <f t="shared" si="3"/>
        <v>11013.38006472</v>
      </c>
    </row>
    <row r="30" spans="1:21" s="51" customFormat="1" ht="27" customHeight="1">
      <c r="A30" s="78">
        <v>22</v>
      </c>
      <c r="B30" s="87" t="s">
        <v>96</v>
      </c>
      <c r="C30" s="88" t="s">
        <v>97</v>
      </c>
      <c r="D30" s="74" t="s">
        <v>85</v>
      </c>
      <c r="E30" s="89">
        <v>6.1</v>
      </c>
      <c r="F30" s="74" t="s">
        <v>34</v>
      </c>
      <c r="G30" s="87">
        <v>85</v>
      </c>
      <c r="H30" s="87" t="s">
        <v>35</v>
      </c>
      <c r="I30" s="79" t="s">
        <v>36</v>
      </c>
      <c r="J30" s="79" t="s">
        <v>37</v>
      </c>
      <c r="K30" s="79">
        <v>340</v>
      </c>
      <c r="L30" s="87" t="s">
        <v>86</v>
      </c>
      <c r="M30" s="87" t="s">
        <v>87</v>
      </c>
      <c r="N30" s="87">
        <v>18</v>
      </c>
      <c r="O30" s="87">
        <v>5</v>
      </c>
      <c r="P30" s="107">
        <v>316620</v>
      </c>
      <c r="Q30" s="79">
        <f t="shared" si="0"/>
        <v>377820</v>
      </c>
      <c r="R30" s="79">
        <f t="shared" si="1"/>
        <v>61200</v>
      </c>
      <c r="S30" s="127">
        <v>19.8</v>
      </c>
      <c r="T30" s="122">
        <f t="shared" si="2"/>
        <v>12117.6</v>
      </c>
      <c r="U30" s="123">
        <f t="shared" si="3"/>
        <v>11013.38006472</v>
      </c>
    </row>
    <row r="31" spans="1:21" s="51" customFormat="1" ht="27" customHeight="1">
      <c r="A31" s="78">
        <v>23</v>
      </c>
      <c r="B31" s="87" t="s">
        <v>98</v>
      </c>
      <c r="C31" s="88" t="s">
        <v>99</v>
      </c>
      <c r="D31" s="74" t="s">
        <v>85</v>
      </c>
      <c r="E31" s="89">
        <v>6.1</v>
      </c>
      <c r="F31" s="74" t="s">
        <v>34</v>
      </c>
      <c r="G31" s="87">
        <v>85</v>
      </c>
      <c r="H31" s="87" t="s">
        <v>35</v>
      </c>
      <c r="I31" s="79" t="s">
        <v>36</v>
      </c>
      <c r="J31" s="79" t="s">
        <v>37</v>
      </c>
      <c r="K31" s="79">
        <v>340</v>
      </c>
      <c r="L31" s="87" t="s">
        <v>86</v>
      </c>
      <c r="M31" s="87" t="s">
        <v>87</v>
      </c>
      <c r="N31" s="87">
        <v>18</v>
      </c>
      <c r="O31" s="87">
        <v>5</v>
      </c>
      <c r="P31" s="107">
        <v>316620</v>
      </c>
      <c r="Q31" s="79">
        <f t="shared" si="0"/>
        <v>377820</v>
      </c>
      <c r="R31" s="79">
        <f t="shared" si="1"/>
        <v>61200</v>
      </c>
      <c r="S31" s="127">
        <v>19.8</v>
      </c>
      <c r="T31" s="122">
        <f t="shared" si="2"/>
        <v>12117.6</v>
      </c>
      <c r="U31" s="123">
        <f t="shared" si="3"/>
        <v>11013.38006472</v>
      </c>
    </row>
    <row r="32" spans="1:21" s="51" customFormat="1" ht="27" customHeight="1">
      <c r="A32" s="78">
        <v>24</v>
      </c>
      <c r="B32" s="87" t="s">
        <v>100</v>
      </c>
      <c r="C32" s="88" t="s">
        <v>101</v>
      </c>
      <c r="D32" s="74" t="s">
        <v>102</v>
      </c>
      <c r="E32" s="89">
        <v>6.8</v>
      </c>
      <c r="F32" s="74" t="s">
        <v>34</v>
      </c>
      <c r="G32" s="87">
        <v>85</v>
      </c>
      <c r="H32" s="87" t="s">
        <v>35</v>
      </c>
      <c r="I32" s="79" t="s">
        <v>36</v>
      </c>
      <c r="J32" s="79" t="s">
        <v>37</v>
      </c>
      <c r="K32" s="79">
        <v>340</v>
      </c>
      <c r="L32" s="87" t="s">
        <v>86</v>
      </c>
      <c r="M32" s="74" t="s">
        <v>103</v>
      </c>
      <c r="N32" s="87">
        <v>50</v>
      </c>
      <c r="O32" s="87">
        <v>1</v>
      </c>
      <c r="P32" s="107">
        <v>200200</v>
      </c>
      <c r="Q32" s="79">
        <f t="shared" si="0"/>
        <v>234200</v>
      </c>
      <c r="R32" s="79">
        <f t="shared" si="1"/>
        <v>34000</v>
      </c>
      <c r="S32" s="127">
        <v>19.8</v>
      </c>
      <c r="T32" s="122">
        <f t="shared" si="2"/>
        <v>6732</v>
      </c>
      <c r="U32" s="123">
        <f t="shared" si="3"/>
        <v>6118.5444804</v>
      </c>
    </row>
    <row r="33" spans="1:21" s="51" customFormat="1" ht="27" customHeight="1">
      <c r="A33" s="78">
        <v>25</v>
      </c>
      <c r="B33" s="87" t="s">
        <v>104</v>
      </c>
      <c r="C33" s="88" t="s">
        <v>105</v>
      </c>
      <c r="D33" s="74" t="s">
        <v>106</v>
      </c>
      <c r="E33" s="89">
        <v>5.3</v>
      </c>
      <c r="F33" s="74" t="s">
        <v>34</v>
      </c>
      <c r="G33" s="87">
        <v>110</v>
      </c>
      <c r="H33" s="87" t="s">
        <v>35</v>
      </c>
      <c r="I33" s="79" t="s">
        <v>36</v>
      </c>
      <c r="J33" s="79" t="s">
        <v>37</v>
      </c>
      <c r="K33" s="87">
        <v>345</v>
      </c>
      <c r="L33" s="87" t="s">
        <v>86</v>
      </c>
      <c r="M33" s="74" t="s">
        <v>107</v>
      </c>
      <c r="N33" s="87">
        <v>20</v>
      </c>
      <c r="O33" s="87">
        <v>6</v>
      </c>
      <c r="P33" s="107">
        <v>335400</v>
      </c>
      <c r="Q33" s="79">
        <f t="shared" si="0"/>
        <v>418200</v>
      </c>
      <c r="R33" s="79">
        <f t="shared" si="1"/>
        <v>82800</v>
      </c>
      <c r="S33" s="127">
        <v>26.3</v>
      </c>
      <c r="T33" s="122">
        <f t="shared" si="2"/>
        <v>21776.4</v>
      </c>
      <c r="U33" s="123">
        <f t="shared" si="3"/>
        <v>19792.01901708</v>
      </c>
    </row>
    <row r="34" spans="1:21" s="53" customFormat="1" ht="27" customHeight="1">
      <c r="A34" s="82">
        <v>26</v>
      </c>
      <c r="B34" s="90" t="s">
        <v>108</v>
      </c>
      <c r="C34" s="91" t="s">
        <v>109</v>
      </c>
      <c r="D34" s="83" t="s">
        <v>110</v>
      </c>
      <c r="E34" s="92">
        <v>2</v>
      </c>
      <c r="F34" s="83" t="s">
        <v>34</v>
      </c>
      <c r="G34" s="90">
        <v>75</v>
      </c>
      <c r="H34" s="90" t="s">
        <v>111</v>
      </c>
      <c r="I34" s="86" t="s">
        <v>36</v>
      </c>
      <c r="J34" s="86" t="s">
        <v>37</v>
      </c>
      <c r="K34" s="90">
        <v>345</v>
      </c>
      <c r="L34" s="90" t="s">
        <v>86</v>
      </c>
      <c r="M34" s="83" t="s">
        <v>112</v>
      </c>
      <c r="N34" s="90">
        <v>30</v>
      </c>
      <c r="O34" s="90">
        <v>4</v>
      </c>
      <c r="P34" s="110">
        <v>7400</v>
      </c>
      <c r="Q34" s="86">
        <f t="shared" si="0"/>
        <v>90200</v>
      </c>
      <c r="R34" s="86">
        <f t="shared" si="1"/>
        <v>82800</v>
      </c>
      <c r="S34" s="128">
        <v>18.9</v>
      </c>
      <c r="T34" s="126">
        <f t="shared" si="2"/>
        <v>15649.199999999999</v>
      </c>
      <c r="U34" s="123">
        <f t="shared" si="3"/>
        <v>14223.161955239999</v>
      </c>
    </row>
    <row r="35" spans="1:21" s="54" customFormat="1" ht="27" customHeight="1">
      <c r="A35" s="78">
        <v>27</v>
      </c>
      <c r="B35" s="87" t="s">
        <v>113</v>
      </c>
      <c r="C35" s="88" t="s">
        <v>114</v>
      </c>
      <c r="D35" s="74" t="s">
        <v>115</v>
      </c>
      <c r="E35" s="89">
        <v>7.5</v>
      </c>
      <c r="F35" s="74" t="s">
        <v>34</v>
      </c>
      <c r="G35" s="87">
        <v>132</v>
      </c>
      <c r="H35" s="87" t="s">
        <v>35</v>
      </c>
      <c r="I35" s="87" t="s">
        <v>116</v>
      </c>
      <c r="J35" s="79" t="s">
        <v>117</v>
      </c>
      <c r="K35" s="87">
        <v>270</v>
      </c>
      <c r="L35" s="87" t="s">
        <v>86</v>
      </c>
      <c r="M35" s="74" t="s">
        <v>118</v>
      </c>
      <c r="N35" s="87">
        <v>29</v>
      </c>
      <c r="O35" s="87">
        <v>1</v>
      </c>
      <c r="P35" s="107">
        <v>345268</v>
      </c>
      <c r="Q35" s="79">
        <f t="shared" si="0"/>
        <v>360928</v>
      </c>
      <c r="R35" s="79">
        <f t="shared" si="1"/>
        <v>15660</v>
      </c>
      <c r="S35" s="127">
        <v>26.3</v>
      </c>
      <c r="T35" s="122">
        <f t="shared" si="2"/>
        <v>4118.58</v>
      </c>
      <c r="U35" s="123">
        <f t="shared" si="3"/>
        <v>3743.2731619260003</v>
      </c>
    </row>
    <row r="36" spans="1:21" s="54" customFormat="1" ht="27" customHeight="1">
      <c r="A36" s="93"/>
      <c r="B36" s="94"/>
      <c r="C36" s="95"/>
      <c r="D36" s="96"/>
      <c r="E36" s="97"/>
      <c r="F36" s="96"/>
      <c r="G36" s="94"/>
      <c r="H36" s="94"/>
      <c r="I36" s="94"/>
      <c r="J36" s="111"/>
      <c r="K36" s="94"/>
      <c r="L36" s="94"/>
      <c r="M36" s="96"/>
      <c r="N36" s="94"/>
      <c r="O36" s="94"/>
      <c r="P36" s="112"/>
      <c r="Q36" s="111"/>
      <c r="R36" s="111">
        <f>SUM(R9:R35)</f>
        <v>1969360</v>
      </c>
      <c r="S36" s="129" t="s">
        <v>119</v>
      </c>
      <c r="T36" s="130">
        <f>SUM(T9:T35)</f>
        <v>456382.9799999999</v>
      </c>
      <c r="U36" s="131">
        <f>SUM(U9:U35)</f>
        <v>414794.94403260597</v>
      </c>
    </row>
    <row r="37" spans="1:21" s="54" customFormat="1" ht="18.75" customHeight="1">
      <c r="A37" s="98" t="s">
        <v>120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113" t="s">
        <v>121</v>
      </c>
      <c r="N37" s="113"/>
      <c r="O37" s="113"/>
      <c r="P37" s="114" t="s">
        <v>122</v>
      </c>
      <c r="Q37" s="114"/>
      <c r="R37" s="114"/>
      <c r="S37" s="132"/>
      <c r="T37" s="133"/>
      <c r="U37" s="134"/>
    </row>
    <row r="38" spans="1:21" s="55" customFormat="1" ht="12">
      <c r="A38" s="99" t="s">
        <v>123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135"/>
    </row>
    <row r="39" spans="1:21" s="55" customFormat="1" ht="12">
      <c r="A39" s="100" t="s">
        <v>124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35"/>
    </row>
    <row r="40" spans="1:21" s="55" customFormat="1" ht="12">
      <c r="A40" s="100" t="s">
        <v>125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35"/>
    </row>
    <row r="41" spans="1:21" s="55" customFormat="1" ht="12">
      <c r="A41" s="100" t="s">
        <v>126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35"/>
    </row>
    <row r="42" spans="1:21" s="55" customFormat="1" ht="12">
      <c r="A42" s="100" t="s">
        <v>127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35"/>
    </row>
    <row r="43" spans="1:21" s="55" customFormat="1" ht="12">
      <c r="A43" s="100" t="s">
        <v>128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35"/>
    </row>
    <row r="44" spans="1:21" s="55" customFormat="1" ht="12">
      <c r="A44" s="100" t="s">
        <v>129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35"/>
    </row>
    <row r="45" spans="1:21" s="55" customFormat="1" ht="12">
      <c r="A45" s="100" t="s">
        <v>130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35"/>
    </row>
    <row r="46" spans="2:21" s="55" customFormat="1" ht="11.25">
      <c r="B46" s="101"/>
      <c r="C46" s="102"/>
      <c r="E46" s="103"/>
      <c r="N46" s="102"/>
      <c r="R46" s="101"/>
      <c r="T46" s="136"/>
      <c r="U46" s="135"/>
    </row>
  </sheetData>
  <sheetProtection/>
  <mergeCells count="19">
    <mergeCell ref="A1:T1"/>
    <mergeCell ref="A3:T3"/>
    <mergeCell ref="A5:T5"/>
    <mergeCell ref="B7:I7"/>
    <mergeCell ref="J7:K7"/>
    <mergeCell ref="M7:O7"/>
    <mergeCell ref="P7:R7"/>
    <mergeCell ref="P37:R37"/>
    <mergeCell ref="A38:T38"/>
    <mergeCell ref="A39:T39"/>
    <mergeCell ref="A40:T40"/>
    <mergeCell ref="A41:T41"/>
    <mergeCell ref="A42:T42"/>
    <mergeCell ref="A43:T43"/>
    <mergeCell ref="A44:T44"/>
    <mergeCell ref="A45:T45"/>
    <mergeCell ref="A7:A8"/>
    <mergeCell ref="L7:L8"/>
    <mergeCell ref="U7:U8"/>
  </mergeCells>
  <printOptions/>
  <pageMargins left="0.15694444444444444" right="0.07847222222222222" top="0.28" bottom="0.23999999999999996" header="0.23999999999999996" footer="0.23999999999999996"/>
  <pageSetup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"/>
  <sheetViews>
    <sheetView workbookViewId="0" topLeftCell="A1">
      <selection activeCell="W10" sqref="W10"/>
    </sheetView>
  </sheetViews>
  <sheetFormatPr defaultColWidth="9.00390625" defaultRowHeight="14.25"/>
  <cols>
    <col min="1" max="1" width="4.875" style="0" customWidth="1"/>
    <col min="2" max="2" width="10.375" style="0" customWidth="1"/>
    <col min="3" max="3" width="6.75390625" style="0" customWidth="1"/>
    <col min="5" max="5" width="19.00390625" style="0" customWidth="1"/>
    <col min="6" max="6" width="4.75390625" style="0" customWidth="1"/>
    <col min="7" max="7" width="6.125" style="0" customWidth="1"/>
    <col min="8" max="8" width="6.375" style="0" customWidth="1"/>
    <col min="9" max="9" width="6.00390625" style="0" customWidth="1"/>
    <col min="10" max="10" width="7.00390625" style="0" customWidth="1"/>
    <col min="11" max="14" width="3.50390625" style="0" customWidth="1"/>
    <col min="15" max="15" width="6.875" style="0" customWidth="1"/>
    <col min="16" max="16" width="6.75390625" style="0" customWidth="1"/>
    <col min="17" max="18" width="6.875" style="0" customWidth="1"/>
    <col min="20" max="20" width="10.25390625" style="0" bestFit="1" customWidth="1"/>
  </cols>
  <sheetData>
    <row r="1" spans="1:18" s="28" customFormat="1" ht="15" customHeight="1">
      <c r="A1" s="31" t="s">
        <v>131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28" customFormat="1" ht="22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s="28" customFormat="1" ht="26.25" customHeight="1">
      <c r="A3" s="32" t="s">
        <v>132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s="28" customFormat="1" ht="13.5" customHeight="1">
      <c r="A4" s="33" t="s">
        <v>4</v>
      </c>
      <c r="B4" s="33" t="s">
        <v>133</v>
      </c>
      <c r="C4" s="33" t="s">
        <v>134</v>
      </c>
      <c r="D4" s="33" t="s">
        <v>135</v>
      </c>
      <c r="E4" s="33" t="s">
        <v>136</v>
      </c>
      <c r="F4" s="34" t="s">
        <v>137</v>
      </c>
      <c r="G4" s="33" t="s">
        <v>138</v>
      </c>
      <c r="H4" s="33"/>
      <c r="I4" s="33"/>
      <c r="J4" s="33"/>
      <c r="K4" s="33" t="s">
        <v>28</v>
      </c>
      <c r="L4" s="33"/>
      <c r="M4" s="33"/>
      <c r="N4" s="33"/>
      <c r="O4" s="33" t="s">
        <v>139</v>
      </c>
      <c r="P4" s="33"/>
      <c r="Q4" s="33"/>
      <c r="R4" s="33"/>
    </row>
    <row r="5" spans="1:18" s="28" customFormat="1" ht="11.25" customHeight="1">
      <c r="A5" s="33"/>
      <c r="B5" s="33"/>
      <c r="C5" s="33"/>
      <c r="D5" s="33" t="s">
        <v>140</v>
      </c>
      <c r="E5" s="33"/>
      <c r="F5" s="34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</row>
    <row r="6" spans="1:18" s="28" customFormat="1" ht="16.5" customHeight="1">
      <c r="A6" s="33"/>
      <c r="B6" s="33"/>
      <c r="C6" s="33"/>
      <c r="D6" s="35"/>
      <c r="E6" s="33"/>
      <c r="F6" s="34"/>
      <c r="G6" s="36" t="s">
        <v>141</v>
      </c>
      <c r="H6" s="36"/>
      <c r="I6" s="36"/>
      <c r="J6" s="36" t="s">
        <v>142</v>
      </c>
      <c r="K6" s="39" t="s">
        <v>143</v>
      </c>
      <c r="L6" s="40"/>
      <c r="M6" s="40"/>
      <c r="N6" s="41"/>
      <c r="O6" s="36" t="s">
        <v>144</v>
      </c>
      <c r="P6" s="36" t="s">
        <v>144</v>
      </c>
      <c r="Q6" s="36" t="s">
        <v>145</v>
      </c>
      <c r="R6" s="36" t="s">
        <v>146</v>
      </c>
    </row>
    <row r="7" spans="1:18" s="28" customFormat="1" ht="17.25" customHeight="1">
      <c r="A7" s="33"/>
      <c r="B7" s="33"/>
      <c r="C7" s="33"/>
      <c r="D7" s="35"/>
      <c r="E7" s="33"/>
      <c r="F7" s="34"/>
      <c r="G7" s="36" t="s">
        <v>111</v>
      </c>
      <c r="H7" s="36" t="s">
        <v>35</v>
      </c>
      <c r="I7" s="36" t="s">
        <v>147</v>
      </c>
      <c r="J7" s="36" t="s">
        <v>148</v>
      </c>
      <c r="K7" s="42"/>
      <c r="L7" s="43"/>
      <c r="M7" s="43"/>
      <c r="N7" s="44"/>
      <c r="O7" s="36" t="s">
        <v>111</v>
      </c>
      <c r="P7" s="36" t="s">
        <v>35</v>
      </c>
      <c r="Q7" s="36" t="s">
        <v>147</v>
      </c>
      <c r="R7" s="36" t="s">
        <v>148</v>
      </c>
    </row>
    <row r="8" spans="1:20" s="29" customFormat="1" ht="57" customHeight="1">
      <c r="A8" s="37">
        <v>1</v>
      </c>
      <c r="B8" s="37" t="s">
        <v>149</v>
      </c>
      <c r="C8" s="37" t="s">
        <v>150</v>
      </c>
      <c r="D8" s="37" t="s">
        <v>151</v>
      </c>
      <c r="E8" s="37" t="s">
        <v>152</v>
      </c>
      <c r="F8" s="37">
        <v>27</v>
      </c>
      <c r="G8" s="37">
        <v>18.9</v>
      </c>
      <c r="H8" s="37">
        <v>23.1</v>
      </c>
      <c r="I8" s="37"/>
      <c r="J8" s="37"/>
      <c r="K8" s="45">
        <v>1966640</v>
      </c>
      <c r="L8" s="46"/>
      <c r="M8" s="46"/>
      <c r="N8" s="47"/>
      <c r="O8" s="37">
        <v>11.27</v>
      </c>
      <c r="P8" s="48">
        <v>374.21</v>
      </c>
      <c r="Q8" s="37"/>
      <c r="R8" s="37"/>
      <c r="T8" s="49"/>
    </row>
    <row r="9" spans="1:18" s="30" customFormat="1" ht="88.5" customHeight="1">
      <c r="A9" s="38" t="s">
        <v>153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</row>
  </sheetData>
  <sheetProtection/>
  <mergeCells count="14">
    <mergeCell ref="A3:R3"/>
    <mergeCell ref="G6:I6"/>
    <mergeCell ref="K8:N8"/>
    <mergeCell ref="A9:R9"/>
    <mergeCell ref="A4:A7"/>
    <mergeCell ref="B4:B7"/>
    <mergeCell ref="C4:C7"/>
    <mergeCell ref="E4:E7"/>
    <mergeCell ref="F4:F7"/>
    <mergeCell ref="A1:R2"/>
    <mergeCell ref="G4:J5"/>
    <mergeCell ref="K4:N5"/>
    <mergeCell ref="O4:R5"/>
    <mergeCell ref="K6:N7"/>
  </mergeCells>
  <printOptions/>
  <pageMargins left="0.63" right="0.43000000000000005" top="0.75" bottom="0.75" header="0.31" footer="0.31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20">
      <selection activeCell="N18" sqref="N18"/>
    </sheetView>
  </sheetViews>
  <sheetFormatPr defaultColWidth="9.00390625" defaultRowHeight="24.75" customHeight="1"/>
  <cols>
    <col min="1" max="1" width="4.875" style="4" customWidth="1"/>
    <col min="2" max="2" width="25.75390625" style="5" customWidth="1"/>
    <col min="3" max="3" width="9.00390625" style="5" customWidth="1"/>
    <col min="4" max="4" width="14.25390625" style="5" customWidth="1"/>
    <col min="5" max="5" width="12.25390625" style="5" customWidth="1"/>
    <col min="6" max="6" width="9.00390625" style="6" customWidth="1"/>
    <col min="7" max="7" width="7.875" style="5" customWidth="1"/>
    <col min="8" max="8" width="9.00390625" style="5" customWidth="1"/>
    <col min="9" max="9" width="18.00390625" style="5" customWidth="1"/>
    <col min="10" max="11" width="5.875" style="5" customWidth="1"/>
    <col min="12" max="16384" width="9.00390625" style="5" customWidth="1"/>
  </cols>
  <sheetData>
    <row r="1" spans="1:11" ht="24.75" customHeight="1">
      <c r="A1" s="7" t="s">
        <v>154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ht="8.25" customHeight="1"/>
    <row r="3" spans="1:5" ht="24.75" customHeight="1">
      <c r="A3" s="8" t="s">
        <v>155</v>
      </c>
      <c r="B3" s="8"/>
      <c r="C3" s="8"/>
      <c r="D3" s="8"/>
      <c r="E3" s="8"/>
    </row>
    <row r="4" ht="9" customHeight="1"/>
    <row r="5" spans="1:11" ht="32.25" customHeight="1">
      <c r="A5" s="9" t="s">
        <v>4</v>
      </c>
      <c r="B5" s="10" t="s">
        <v>156</v>
      </c>
      <c r="C5" s="10" t="s">
        <v>157</v>
      </c>
      <c r="D5" s="10" t="s">
        <v>158</v>
      </c>
      <c r="E5" s="10" t="s">
        <v>23</v>
      </c>
      <c r="F5" s="11" t="s">
        <v>159</v>
      </c>
      <c r="G5" s="10" t="s">
        <v>160</v>
      </c>
      <c r="H5" s="10" t="s">
        <v>161</v>
      </c>
      <c r="I5" s="10" t="s">
        <v>162</v>
      </c>
      <c r="J5" s="10" t="s">
        <v>163</v>
      </c>
      <c r="K5" s="10" t="s">
        <v>164</v>
      </c>
    </row>
    <row r="6" spans="1:11" s="1" customFormat="1" ht="24.75" customHeight="1">
      <c r="A6" s="12">
        <v>1</v>
      </c>
      <c r="B6" s="13" t="s">
        <v>152</v>
      </c>
      <c r="C6" s="14" t="s">
        <v>31</v>
      </c>
      <c r="D6" s="15" t="s">
        <v>32</v>
      </c>
      <c r="E6" s="15" t="s">
        <v>39</v>
      </c>
      <c r="F6" s="16" t="s">
        <v>165</v>
      </c>
      <c r="G6" s="13" t="s">
        <v>166</v>
      </c>
      <c r="H6" s="13" t="s">
        <v>167</v>
      </c>
      <c r="I6" s="25" t="s">
        <v>37</v>
      </c>
      <c r="J6" s="13" t="s">
        <v>168</v>
      </c>
      <c r="K6" s="13"/>
    </row>
    <row r="7" spans="1:11" s="1" customFormat="1" ht="24.75" customHeight="1">
      <c r="A7" s="12">
        <v>2</v>
      </c>
      <c r="B7" s="13" t="s">
        <v>152</v>
      </c>
      <c r="C7" s="14" t="s">
        <v>40</v>
      </c>
      <c r="D7" s="15" t="s">
        <v>41</v>
      </c>
      <c r="E7" s="15" t="s">
        <v>42</v>
      </c>
      <c r="F7" s="16" t="s">
        <v>165</v>
      </c>
      <c r="G7" s="13" t="s">
        <v>166</v>
      </c>
      <c r="H7" s="13" t="s">
        <v>169</v>
      </c>
      <c r="I7" s="25" t="s">
        <v>37</v>
      </c>
      <c r="J7" s="13" t="s">
        <v>168</v>
      </c>
      <c r="K7" s="13"/>
    </row>
    <row r="8" spans="1:11" s="1" customFormat="1" ht="24.75" customHeight="1">
      <c r="A8" s="12">
        <v>3</v>
      </c>
      <c r="B8" s="13" t="s">
        <v>152</v>
      </c>
      <c r="C8" s="14" t="s">
        <v>43</v>
      </c>
      <c r="D8" s="15" t="s">
        <v>44</v>
      </c>
      <c r="E8" s="15" t="s">
        <v>46</v>
      </c>
      <c r="F8" s="16" t="s">
        <v>165</v>
      </c>
      <c r="G8" s="13" t="s">
        <v>166</v>
      </c>
      <c r="H8" s="13" t="s">
        <v>170</v>
      </c>
      <c r="I8" s="25" t="s">
        <v>37</v>
      </c>
      <c r="J8" s="13" t="s">
        <v>168</v>
      </c>
      <c r="K8" s="13"/>
    </row>
    <row r="9" spans="1:11" s="1" customFormat="1" ht="24.75" customHeight="1">
      <c r="A9" s="12">
        <v>4</v>
      </c>
      <c r="B9" s="13" t="s">
        <v>152</v>
      </c>
      <c r="C9" s="14" t="s">
        <v>47</v>
      </c>
      <c r="D9" s="15" t="s">
        <v>48</v>
      </c>
      <c r="E9" s="15" t="s">
        <v>46</v>
      </c>
      <c r="F9" s="16" t="s">
        <v>165</v>
      </c>
      <c r="G9" s="13" t="s">
        <v>166</v>
      </c>
      <c r="H9" s="13" t="s">
        <v>171</v>
      </c>
      <c r="I9" s="25" t="s">
        <v>37</v>
      </c>
      <c r="J9" s="13" t="s">
        <v>168</v>
      </c>
      <c r="K9" s="13"/>
    </row>
    <row r="10" spans="1:11" s="1" customFormat="1" ht="24.75" customHeight="1">
      <c r="A10" s="12">
        <v>5</v>
      </c>
      <c r="B10" s="13" t="s">
        <v>152</v>
      </c>
      <c r="C10" s="14" t="s">
        <v>49</v>
      </c>
      <c r="D10" s="15" t="s">
        <v>50</v>
      </c>
      <c r="E10" s="15" t="s">
        <v>46</v>
      </c>
      <c r="F10" s="16" t="s">
        <v>165</v>
      </c>
      <c r="G10" s="13" t="s">
        <v>166</v>
      </c>
      <c r="H10" s="13" t="s">
        <v>172</v>
      </c>
      <c r="I10" s="25" t="s">
        <v>37</v>
      </c>
      <c r="J10" s="13" t="s">
        <v>168</v>
      </c>
      <c r="K10" s="13"/>
    </row>
    <row r="11" spans="1:11" s="1" customFormat="1" ht="24.75" customHeight="1">
      <c r="A11" s="12">
        <v>6</v>
      </c>
      <c r="B11" s="13" t="s">
        <v>152</v>
      </c>
      <c r="C11" s="14" t="s">
        <v>51</v>
      </c>
      <c r="D11" s="15" t="s">
        <v>52</v>
      </c>
      <c r="E11" s="15" t="s">
        <v>46</v>
      </c>
      <c r="F11" s="16" t="s">
        <v>165</v>
      </c>
      <c r="G11" s="13" t="s">
        <v>166</v>
      </c>
      <c r="H11" s="13" t="s">
        <v>173</v>
      </c>
      <c r="I11" s="25" t="s">
        <v>37</v>
      </c>
      <c r="J11" s="13" t="s">
        <v>168</v>
      </c>
      <c r="K11" s="13"/>
    </row>
    <row r="12" spans="1:11" s="1" customFormat="1" ht="24.75" customHeight="1">
      <c r="A12" s="12">
        <v>7</v>
      </c>
      <c r="B12" s="13" t="s">
        <v>152</v>
      </c>
      <c r="C12" s="14" t="s">
        <v>62</v>
      </c>
      <c r="D12" s="15" t="s">
        <v>63</v>
      </c>
      <c r="E12" s="15" t="s">
        <v>64</v>
      </c>
      <c r="F12" s="16" t="s">
        <v>165</v>
      </c>
      <c r="G12" s="13" t="s">
        <v>166</v>
      </c>
      <c r="H12" s="13" t="s">
        <v>174</v>
      </c>
      <c r="I12" s="25" t="s">
        <v>37</v>
      </c>
      <c r="J12" s="13" t="s">
        <v>168</v>
      </c>
      <c r="K12" s="13"/>
    </row>
    <row r="13" spans="1:11" s="1" customFormat="1" ht="24.75" customHeight="1">
      <c r="A13" s="12">
        <v>8</v>
      </c>
      <c r="B13" s="13" t="s">
        <v>152</v>
      </c>
      <c r="C13" s="14" t="s">
        <v>53</v>
      </c>
      <c r="D13" s="15" t="s">
        <v>54</v>
      </c>
      <c r="E13" s="15" t="s">
        <v>46</v>
      </c>
      <c r="F13" s="16" t="s">
        <v>165</v>
      </c>
      <c r="G13" s="13" t="s">
        <v>166</v>
      </c>
      <c r="H13" s="13" t="s">
        <v>175</v>
      </c>
      <c r="I13" s="25" t="s">
        <v>37</v>
      </c>
      <c r="J13" s="13" t="s">
        <v>168</v>
      </c>
      <c r="K13" s="13"/>
    </row>
    <row r="14" spans="1:11" s="1" customFormat="1" ht="24.75" customHeight="1">
      <c r="A14" s="12">
        <v>9</v>
      </c>
      <c r="B14" s="13" t="s">
        <v>152</v>
      </c>
      <c r="C14" s="14" t="s">
        <v>55</v>
      </c>
      <c r="D14" s="15" t="s">
        <v>56</v>
      </c>
      <c r="E14" s="15" t="s">
        <v>46</v>
      </c>
      <c r="F14" s="16" t="s">
        <v>165</v>
      </c>
      <c r="G14" s="13" t="s">
        <v>166</v>
      </c>
      <c r="H14" s="13" t="s">
        <v>176</v>
      </c>
      <c r="I14" s="25" t="s">
        <v>37</v>
      </c>
      <c r="J14" s="13" t="s">
        <v>168</v>
      </c>
      <c r="K14" s="13"/>
    </row>
    <row r="15" spans="1:11" s="1" customFormat="1" ht="24.75" customHeight="1">
      <c r="A15" s="12">
        <v>10</v>
      </c>
      <c r="B15" s="13" t="s">
        <v>152</v>
      </c>
      <c r="C15" s="14" t="s">
        <v>57</v>
      </c>
      <c r="D15" s="15" t="s">
        <v>58</v>
      </c>
      <c r="E15" s="15" t="s">
        <v>59</v>
      </c>
      <c r="F15" s="16" t="s">
        <v>165</v>
      </c>
      <c r="G15" s="13" t="s">
        <v>166</v>
      </c>
      <c r="H15" s="13" t="s">
        <v>177</v>
      </c>
      <c r="I15" s="25" t="s">
        <v>37</v>
      </c>
      <c r="J15" s="13" t="s">
        <v>168</v>
      </c>
      <c r="K15" s="13"/>
    </row>
    <row r="16" spans="1:11" s="1" customFormat="1" ht="24.75" customHeight="1">
      <c r="A16" s="12">
        <v>11</v>
      </c>
      <c r="B16" s="13" t="s">
        <v>152</v>
      </c>
      <c r="C16" s="14" t="s">
        <v>60</v>
      </c>
      <c r="D16" s="15" t="s">
        <v>61</v>
      </c>
      <c r="E16" s="15" t="s">
        <v>59</v>
      </c>
      <c r="F16" s="16" t="s">
        <v>165</v>
      </c>
      <c r="G16" s="13" t="s">
        <v>166</v>
      </c>
      <c r="H16" s="13" t="s">
        <v>178</v>
      </c>
      <c r="I16" s="25" t="s">
        <v>37</v>
      </c>
      <c r="J16" s="13" t="s">
        <v>168</v>
      </c>
      <c r="K16" s="13"/>
    </row>
    <row r="17" spans="1:11" s="1" customFormat="1" ht="24.75" customHeight="1">
      <c r="A17" s="12">
        <v>12</v>
      </c>
      <c r="B17" s="13" t="s">
        <v>152</v>
      </c>
      <c r="C17" s="14" t="s">
        <v>65</v>
      </c>
      <c r="D17" s="15" t="s">
        <v>66</v>
      </c>
      <c r="E17" s="15" t="s">
        <v>64</v>
      </c>
      <c r="F17" s="16" t="s">
        <v>165</v>
      </c>
      <c r="G17" s="13" t="s">
        <v>166</v>
      </c>
      <c r="H17" s="13" t="s">
        <v>179</v>
      </c>
      <c r="I17" s="25" t="s">
        <v>37</v>
      </c>
      <c r="J17" s="13" t="s">
        <v>168</v>
      </c>
      <c r="K17" s="13"/>
    </row>
    <row r="18" spans="1:11" s="1" customFormat="1" ht="24.75" customHeight="1">
      <c r="A18" s="12">
        <v>13</v>
      </c>
      <c r="B18" s="13" t="s">
        <v>152</v>
      </c>
      <c r="C18" s="14" t="s">
        <v>67</v>
      </c>
      <c r="D18" s="15" t="s">
        <v>68</v>
      </c>
      <c r="E18" s="15" t="s">
        <v>64</v>
      </c>
      <c r="F18" s="16" t="s">
        <v>165</v>
      </c>
      <c r="G18" s="13" t="s">
        <v>166</v>
      </c>
      <c r="H18" s="13" t="s">
        <v>180</v>
      </c>
      <c r="I18" s="25" t="s">
        <v>37</v>
      </c>
      <c r="J18" s="13" t="s">
        <v>168</v>
      </c>
      <c r="K18" s="13"/>
    </row>
    <row r="19" spans="1:11" s="1" customFormat="1" ht="24.75" customHeight="1">
      <c r="A19" s="12">
        <v>14</v>
      </c>
      <c r="B19" s="13" t="s">
        <v>152</v>
      </c>
      <c r="C19" s="16" t="s">
        <v>69</v>
      </c>
      <c r="D19" s="16" t="s">
        <v>70</v>
      </c>
      <c r="E19" s="16" t="s">
        <v>72</v>
      </c>
      <c r="F19" s="16" t="s">
        <v>165</v>
      </c>
      <c r="G19" s="13" t="s">
        <v>181</v>
      </c>
      <c r="H19" s="13" t="s">
        <v>182</v>
      </c>
      <c r="I19" s="25" t="s">
        <v>37</v>
      </c>
      <c r="J19" s="13" t="s">
        <v>168</v>
      </c>
      <c r="K19" s="13"/>
    </row>
    <row r="20" spans="1:11" s="2" customFormat="1" ht="24.75" customHeight="1">
      <c r="A20" s="12">
        <v>15</v>
      </c>
      <c r="B20" s="17" t="s">
        <v>152</v>
      </c>
      <c r="C20" s="17" t="s">
        <v>73</v>
      </c>
      <c r="D20" s="17" t="s">
        <v>74</v>
      </c>
      <c r="E20" s="17" t="s">
        <v>76</v>
      </c>
      <c r="F20" s="17" t="s">
        <v>165</v>
      </c>
      <c r="G20" s="17" t="s">
        <v>166</v>
      </c>
      <c r="H20" s="17" t="s">
        <v>183</v>
      </c>
      <c r="I20" s="26" t="s">
        <v>75</v>
      </c>
      <c r="J20" s="17" t="s">
        <v>168</v>
      </c>
      <c r="K20" s="17"/>
    </row>
    <row r="21" spans="1:11" s="2" customFormat="1" ht="24.75" customHeight="1">
      <c r="A21" s="12">
        <v>16</v>
      </c>
      <c r="B21" s="17" t="s">
        <v>152</v>
      </c>
      <c r="C21" s="17" t="s">
        <v>184</v>
      </c>
      <c r="D21" s="17" t="s">
        <v>78</v>
      </c>
      <c r="E21" s="17" t="s">
        <v>82</v>
      </c>
      <c r="F21" s="17" t="s">
        <v>165</v>
      </c>
      <c r="G21" s="17" t="s">
        <v>181</v>
      </c>
      <c r="H21" s="17" t="s">
        <v>185</v>
      </c>
      <c r="I21" s="26" t="s">
        <v>81</v>
      </c>
      <c r="J21" s="17" t="s">
        <v>168</v>
      </c>
      <c r="K21" s="17"/>
    </row>
    <row r="22" spans="1:11" s="1" customFormat="1" ht="24.75" customHeight="1">
      <c r="A22" s="12">
        <v>17</v>
      </c>
      <c r="B22" s="16" t="s">
        <v>152</v>
      </c>
      <c r="C22" s="18" t="s">
        <v>83</v>
      </c>
      <c r="D22" s="18" t="s">
        <v>84</v>
      </c>
      <c r="E22" s="19" t="s">
        <v>87</v>
      </c>
      <c r="F22" s="16" t="s">
        <v>186</v>
      </c>
      <c r="G22" s="13" t="s">
        <v>187</v>
      </c>
      <c r="H22" s="13" t="s">
        <v>188</v>
      </c>
      <c r="I22" s="25" t="s">
        <v>37</v>
      </c>
      <c r="J22" s="13" t="s">
        <v>168</v>
      </c>
      <c r="K22" s="13"/>
    </row>
    <row r="23" spans="1:11" s="1" customFormat="1" ht="24.75" customHeight="1">
      <c r="A23" s="12">
        <v>18</v>
      </c>
      <c r="B23" s="16" t="s">
        <v>152</v>
      </c>
      <c r="C23" s="18" t="s">
        <v>88</v>
      </c>
      <c r="D23" s="18" t="s">
        <v>89</v>
      </c>
      <c r="E23" s="19" t="s">
        <v>87</v>
      </c>
      <c r="F23" s="16" t="s">
        <v>186</v>
      </c>
      <c r="G23" s="13" t="s">
        <v>187</v>
      </c>
      <c r="H23" s="13" t="s">
        <v>189</v>
      </c>
      <c r="I23" s="25" t="s">
        <v>37</v>
      </c>
      <c r="J23" s="13" t="s">
        <v>168</v>
      </c>
      <c r="K23" s="13"/>
    </row>
    <row r="24" spans="1:11" s="1" customFormat="1" ht="24.75" customHeight="1">
      <c r="A24" s="12">
        <v>19</v>
      </c>
      <c r="B24" s="16" t="s">
        <v>152</v>
      </c>
      <c r="C24" s="18" t="s">
        <v>90</v>
      </c>
      <c r="D24" s="18" t="s">
        <v>91</v>
      </c>
      <c r="E24" s="19" t="s">
        <v>87</v>
      </c>
      <c r="F24" s="16" t="s">
        <v>186</v>
      </c>
      <c r="G24" s="13" t="s">
        <v>187</v>
      </c>
      <c r="H24" s="13" t="s">
        <v>190</v>
      </c>
      <c r="I24" s="25" t="s">
        <v>37</v>
      </c>
      <c r="J24" s="13" t="s">
        <v>168</v>
      </c>
      <c r="K24" s="13"/>
    </row>
    <row r="25" spans="1:11" s="1" customFormat="1" ht="24.75" customHeight="1">
      <c r="A25" s="12">
        <v>20</v>
      </c>
      <c r="B25" s="16" t="s">
        <v>152</v>
      </c>
      <c r="C25" s="18" t="s">
        <v>92</v>
      </c>
      <c r="D25" s="18" t="s">
        <v>93</v>
      </c>
      <c r="E25" s="19" t="s">
        <v>87</v>
      </c>
      <c r="F25" s="16" t="s">
        <v>186</v>
      </c>
      <c r="G25" s="13" t="s">
        <v>187</v>
      </c>
      <c r="H25" s="13" t="s">
        <v>191</v>
      </c>
      <c r="I25" s="25" t="s">
        <v>37</v>
      </c>
      <c r="J25" s="13" t="s">
        <v>168</v>
      </c>
      <c r="K25" s="13"/>
    </row>
    <row r="26" spans="1:11" s="1" customFormat="1" ht="24.75" customHeight="1">
      <c r="A26" s="12">
        <v>21</v>
      </c>
      <c r="B26" s="16" t="s">
        <v>152</v>
      </c>
      <c r="C26" s="18" t="s">
        <v>94</v>
      </c>
      <c r="D26" s="18" t="s">
        <v>95</v>
      </c>
      <c r="E26" s="19" t="s">
        <v>87</v>
      </c>
      <c r="F26" s="16" t="s">
        <v>186</v>
      </c>
      <c r="G26" s="13" t="s">
        <v>187</v>
      </c>
      <c r="H26" s="13" t="s">
        <v>192</v>
      </c>
      <c r="I26" s="25" t="s">
        <v>37</v>
      </c>
      <c r="J26" s="13" t="s">
        <v>168</v>
      </c>
      <c r="K26" s="13"/>
    </row>
    <row r="27" spans="1:11" s="1" customFormat="1" ht="24.75" customHeight="1">
      <c r="A27" s="12">
        <v>22</v>
      </c>
      <c r="B27" s="16" t="s">
        <v>152</v>
      </c>
      <c r="C27" s="18" t="s">
        <v>96</v>
      </c>
      <c r="D27" s="18" t="s">
        <v>97</v>
      </c>
      <c r="E27" s="19" t="s">
        <v>87</v>
      </c>
      <c r="F27" s="16" t="s">
        <v>186</v>
      </c>
      <c r="G27" s="13" t="s">
        <v>187</v>
      </c>
      <c r="H27" s="13" t="s">
        <v>193</v>
      </c>
      <c r="I27" s="25" t="s">
        <v>37</v>
      </c>
      <c r="J27" s="13" t="s">
        <v>168</v>
      </c>
      <c r="K27" s="13"/>
    </row>
    <row r="28" spans="1:11" s="1" customFormat="1" ht="24.75" customHeight="1">
      <c r="A28" s="12">
        <v>23</v>
      </c>
      <c r="B28" s="16" t="s">
        <v>152</v>
      </c>
      <c r="C28" s="18" t="s">
        <v>98</v>
      </c>
      <c r="D28" s="18" t="s">
        <v>99</v>
      </c>
      <c r="E28" s="19" t="s">
        <v>87</v>
      </c>
      <c r="F28" s="16" t="s">
        <v>186</v>
      </c>
      <c r="G28" s="13" t="s">
        <v>187</v>
      </c>
      <c r="H28" s="13" t="s">
        <v>194</v>
      </c>
      <c r="I28" s="25" t="s">
        <v>37</v>
      </c>
      <c r="J28" s="13" t="s">
        <v>168</v>
      </c>
      <c r="K28" s="13"/>
    </row>
    <row r="29" spans="1:11" s="1" customFormat="1" ht="24.75" customHeight="1">
      <c r="A29" s="12">
        <v>24</v>
      </c>
      <c r="B29" s="16" t="s">
        <v>152</v>
      </c>
      <c r="C29" s="18" t="s">
        <v>100</v>
      </c>
      <c r="D29" s="18" t="s">
        <v>101</v>
      </c>
      <c r="E29" s="13" t="s">
        <v>103</v>
      </c>
      <c r="F29" s="16" t="s">
        <v>186</v>
      </c>
      <c r="G29" s="13" t="s">
        <v>187</v>
      </c>
      <c r="H29" s="13" t="s">
        <v>195</v>
      </c>
      <c r="I29" s="25" t="s">
        <v>37</v>
      </c>
      <c r="J29" s="13" t="s">
        <v>168</v>
      </c>
      <c r="K29" s="13"/>
    </row>
    <row r="30" spans="1:11" s="1" customFormat="1" ht="24.75" customHeight="1">
      <c r="A30" s="12">
        <v>25</v>
      </c>
      <c r="B30" s="16" t="s">
        <v>152</v>
      </c>
      <c r="C30" s="18" t="s">
        <v>104</v>
      </c>
      <c r="D30" s="18" t="s">
        <v>101</v>
      </c>
      <c r="E30" s="13" t="s">
        <v>107</v>
      </c>
      <c r="F30" s="16" t="s">
        <v>165</v>
      </c>
      <c r="G30" s="13" t="s">
        <v>196</v>
      </c>
      <c r="H30" s="13" t="s">
        <v>197</v>
      </c>
      <c r="I30" s="25" t="s">
        <v>37</v>
      </c>
      <c r="J30" s="13" t="s">
        <v>168</v>
      </c>
      <c r="K30" s="13"/>
    </row>
    <row r="31" spans="1:11" s="1" customFormat="1" ht="24.75" customHeight="1">
      <c r="A31" s="12">
        <v>26</v>
      </c>
      <c r="B31" s="16" t="s">
        <v>152</v>
      </c>
      <c r="C31" s="18" t="s">
        <v>108</v>
      </c>
      <c r="D31" s="18" t="s">
        <v>101</v>
      </c>
      <c r="E31" s="13" t="s">
        <v>112</v>
      </c>
      <c r="F31" s="16" t="s">
        <v>198</v>
      </c>
      <c r="G31" s="13" t="s">
        <v>199</v>
      </c>
      <c r="H31" s="13" t="s">
        <v>200</v>
      </c>
      <c r="I31" s="25" t="s">
        <v>37</v>
      </c>
      <c r="J31" s="13" t="s">
        <v>168</v>
      </c>
      <c r="K31" s="13"/>
    </row>
    <row r="32" spans="1:11" s="3" customFormat="1" ht="24.75" customHeight="1">
      <c r="A32" s="20">
        <v>27</v>
      </c>
      <c r="B32" s="21" t="s">
        <v>152</v>
      </c>
      <c r="C32" s="22" t="s">
        <v>113</v>
      </c>
      <c r="D32" s="22" t="s">
        <v>114</v>
      </c>
      <c r="E32" s="21" t="s">
        <v>118</v>
      </c>
      <c r="F32" s="21" t="s">
        <v>186</v>
      </c>
      <c r="G32" s="21" t="s">
        <v>201</v>
      </c>
      <c r="H32" s="21" t="s">
        <v>202</v>
      </c>
      <c r="I32" s="27" t="s">
        <v>117</v>
      </c>
      <c r="J32" s="21" t="s">
        <v>168</v>
      </c>
      <c r="K32" s="21"/>
    </row>
    <row r="33" spans="1:11" s="1" customFormat="1" ht="35.25" customHeight="1">
      <c r="A33" s="23" t="s">
        <v>203</v>
      </c>
      <c r="B33" s="24" t="s">
        <v>204</v>
      </c>
      <c r="C33" s="24"/>
      <c r="D33" s="24"/>
      <c r="E33" s="24"/>
      <c r="F33" s="24"/>
      <c r="G33" s="24"/>
      <c r="H33" s="24"/>
      <c r="I33" s="24"/>
      <c r="J33" s="24"/>
      <c r="K33" s="24"/>
    </row>
  </sheetData>
  <sheetProtection/>
  <mergeCells count="3">
    <mergeCell ref="A1:K1"/>
    <mergeCell ref="A3:E3"/>
    <mergeCell ref="B33:K33"/>
  </mergeCells>
  <printOptions/>
  <pageMargins left="0.71" right="0.71" top="0.43000000000000005" bottom="0.47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2020-01-21T02:59:34Z</cp:lastPrinted>
  <dcterms:created xsi:type="dcterms:W3CDTF">1996-12-17T01:32:42Z</dcterms:created>
  <dcterms:modified xsi:type="dcterms:W3CDTF">2023-12-06T04:01:40Z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24F5D2A6807D42EBBF275CFB3CE5A040</vt:lpwstr>
  </property>
</Properties>
</file>