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随县2022" sheetId="1" r:id="rId1"/>
  </sheets>
  <definedNames>
    <definedName name="_xlnm.Print_Titles" localSheetId="0">'随县2022'!$1:$8</definedName>
  </definedNames>
  <calcPr fullCalcOnLoad="1"/>
</workbook>
</file>

<file path=xl/sharedStrings.xml><?xml version="1.0" encoding="utf-8"?>
<sst xmlns="http://schemas.openxmlformats.org/spreadsheetml/2006/main" count="267" uniqueCount="119">
  <si>
    <r>
      <t>农村客运经营者燃油消耗量明细表</t>
    </r>
    <r>
      <rPr>
        <b/>
        <sz val="24"/>
        <color indexed="8"/>
        <rFont val="Arial Unicode MS"/>
        <family val="0"/>
      </rPr>
      <t>(2022</t>
    </r>
    <r>
      <rPr>
        <b/>
        <sz val="24"/>
        <color indexed="8"/>
        <rFont val="宋体"/>
        <family val="0"/>
      </rPr>
      <t>年度</t>
    </r>
    <r>
      <rPr>
        <b/>
        <sz val="24"/>
        <color indexed="8"/>
        <rFont val="Arial Unicode MS"/>
        <family val="0"/>
      </rPr>
      <t>)</t>
    </r>
  </si>
  <si>
    <r>
      <t>  </t>
    </r>
    <r>
      <rPr>
        <sz val="10"/>
        <rFont val="宋体"/>
        <family val="0"/>
      </rPr>
      <t>填报单位：湖北捷龙恒通运业有限公司随县分公司</t>
    </r>
  </si>
  <si>
    <r>
      <t>  </t>
    </r>
    <r>
      <rPr>
        <sz val="10"/>
        <rFont val="宋体"/>
        <family val="0"/>
      </rPr>
      <t>企业组织机构代码：</t>
    </r>
    <r>
      <rPr>
        <sz val="10"/>
        <rFont val="Arial Unicode MS"/>
        <family val="0"/>
      </rPr>
      <t>55065800-x</t>
    </r>
  </si>
  <si>
    <r>
      <t>  </t>
    </r>
    <r>
      <rPr>
        <sz val="10"/>
        <rFont val="宋体"/>
        <family val="0"/>
      </rPr>
      <t>企业登记注册地：随县洪山镇寺山村</t>
    </r>
  </si>
  <si>
    <t>金额（元）</t>
  </si>
  <si>
    <r>
      <t>  </t>
    </r>
    <r>
      <rPr>
        <sz val="10"/>
        <rFont val="宋体"/>
        <family val="0"/>
      </rPr>
      <t>填报人：张亚京</t>
    </r>
  </si>
  <si>
    <r>
      <t>  </t>
    </r>
    <r>
      <rPr>
        <sz val="10"/>
        <rFont val="宋体"/>
        <family val="0"/>
      </rPr>
      <t>联系电话：</t>
    </r>
    <r>
      <rPr>
        <sz val="10"/>
        <rFont val="Arial Unicode MS"/>
        <family val="0"/>
      </rPr>
      <t>0722-3221328</t>
    </r>
  </si>
  <si>
    <r>
      <t>  </t>
    </r>
    <r>
      <rPr>
        <sz val="10"/>
        <rFont val="宋体"/>
        <family val="0"/>
      </rPr>
      <t>填报日期：</t>
    </r>
    <r>
      <rPr>
        <sz val="10"/>
        <rFont val="Arial Unicode MS"/>
        <family val="0"/>
      </rPr>
      <t>2023-10-16</t>
    </r>
  </si>
  <si>
    <t>序号</t>
  </si>
  <si>
    <t>车辆信息</t>
  </si>
  <si>
    <t>运营信息</t>
  </si>
  <si>
    <t>运营</t>
  </si>
  <si>
    <t>客运班线信息</t>
  </si>
  <si>
    <r>
      <t>行驶里程</t>
    </r>
    <r>
      <rPr>
        <sz val="10"/>
        <rFont val="Arial Unicode MS"/>
        <family val="0"/>
      </rPr>
      <t>(</t>
    </r>
    <r>
      <rPr>
        <sz val="10"/>
        <rFont val="宋体"/>
        <family val="0"/>
      </rPr>
      <t>公里</t>
    </r>
    <r>
      <rPr>
        <sz val="10"/>
        <rFont val="Arial Unicode MS"/>
        <family val="0"/>
      </rPr>
      <t>)</t>
    </r>
  </si>
  <si>
    <r>
      <t>平均单耗</t>
    </r>
    <r>
      <rPr>
        <sz val="10"/>
        <rFont val="Arial Unicode MS"/>
        <family val="0"/>
      </rPr>
      <t>(</t>
    </r>
    <r>
      <rPr>
        <sz val="10"/>
        <rFont val="宋体"/>
        <family val="0"/>
      </rPr>
      <t>升</t>
    </r>
    <r>
      <rPr>
        <sz val="10"/>
        <rFont val="Arial Unicode MS"/>
        <family val="0"/>
      </rPr>
      <t>/</t>
    </r>
    <r>
      <rPr>
        <sz val="10"/>
        <rFont val="宋体"/>
        <family val="0"/>
      </rPr>
      <t>百公里</t>
    </r>
    <r>
      <rPr>
        <sz val="10"/>
        <rFont val="Arial Unicode MS"/>
        <family val="0"/>
      </rPr>
      <t>)</t>
    </r>
  </si>
  <si>
    <r>
      <t>油耗总量</t>
    </r>
    <r>
      <rPr>
        <sz val="10"/>
        <rFont val="Arial Unicode MS"/>
        <family val="0"/>
      </rPr>
      <t>(</t>
    </r>
    <r>
      <rPr>
        <sz val="10"/>
        <rFont val="宋体"/>
        <family val="0"/>
      </rPr>
      <t>升</t>
    </r>
    <r>
      <rPr>
        <sz val="10"/>
        <rFont val="Arial Unicode MS"/>
        <family val="0"/>
      </rPr>
      <t>)</t>
    </r>
  </si>
  <si>
    <t>车牌</t>
  </si>
  <si>
    <t>营运</t>
  </si>
  <si>
    <t>车辆</t>
  </si>
  <si>
    <t>座位</t>
  </si>
  <si>
    <t>车龄</t>
  </si>
  <si>
    <t>排放</t>
  </si>
  <si>
    <t>发动机</t>
  </si>
  <si>
    <t>燃料</t>
  </si>
  <si>
    <t>变更</t>
  </si>
  <si>
    <t>年运营</t>
  </si>
  <si>
    <t>实际运</t>
  </si>
  <si>
    <t>方式</t>
  </si>
  <si>
    <t>线路</t>
  </si>
  <si>
    <t>线路运</t>
  </si>
  <si>
    <t>年初公里</t>
  </si>
  <si>
    <t>年末公里</t>
  </si>
  <si>
    <t>行驶里程</t>
  </si>
  <si>
    <t>汽油</t>
  </si>
  <si>
    <t>柴油</t>
  </si>
  <si>
    <t>号码</t>
  </si>
  <si>
    <t>证号</t>
  </si>
  <si>
    <t>型号</t>
  </si>
  <si>
    <r>
      <t>(</t>
    </r>
    <r>
      <rPr>
        <sz val="10"/>
        <rFont val="宋体"/>
        <family val="0"/>
      </rPr>
      <t>年</t>
    </r>
    <r>
      <rPr>
        <sz val="10"/>
        <rFont val="Arial Unicode MS"/>
        <family val="0"/>
      </rPr>
      <t>)</t>
    </r>
  </si>
  <si>
    <t>标准</t>
  </si>
  <si>
    <t>功率</t>
  </si>
  <si>
    <t>类型</t>
  </si>
  <si>
    <t>情况</t>
  </si>
  <si>
    <t>期限</t>
  </si>
  <si>
    <t>营天数</t>
  </si>
  <si>
    <t>起讫</t>
  </si>
  <si>
    <t>营里程</t>
  </si>
  <si>
    <t>班次</t>
  </si>
  <si>
    <r>
      <t>(</t>
    </r>
    <r>
      <rPr>
        <sz val="10"/>
        <rFont val="宋体"/>
        <family val="0"/>
      </rPr>
      <t>表里程</t>
    </r>
    <r>
      <rPr>
        <sz val="10"/>
        <rFont val="Arial Unicode MS"/>
        <family val="0"/>
      </rPr>
      <t>)</t>
    </r>
  </si>
  <si>
    <t>（全年）</t>
  </si>
  <si>
    <r>
      <t>(</t>
    </r>
    <r>
      <rPr>
        <sz val="10"/>
        <rFont val="宋体"/>
        <family val="0"/>
      </rPr>
      <t>千瓦</t>
    </r>
    <r>
      <rPr>
        <sz val="10"/>
        <rFont val="Arial Unicode MS"/>
        <family val="0"/>
      </rPr>
      <t>)</t>
    </r>
  </si>
  <si>
    <t>（天）</t>
  </si>
  <si>
    <r>
      <t>(</t>
    </r>
    <r>
      <rPr>
        <sz val="10"/>
        <rFont val="宋体"/>
        <family val="0"/>
      </rPr>
      <t>公里</t>
    </r>
    <r>
      <rPr>
        <sz val="10"/>
        <rFont val="Arial Unicode MS"/>
        <family val="0"/>
      </rPr>
      <t>)</t>
    </r>
  </si>
  <si>
    <t>鄂SE2713</t>
  </si>
  <si>
    <t>金旅牌XML6757J23</t>
  </si>
  <si>
    <t>国Ⅲ</t>
  </si>
  <si>
    <t>无变更</t>
  </si>
  <si>
    <r>
      <t>2022-01-01</t>
    </r>
    <r>
      <rPr>
        <sz val="10"/>
        <color indexed="8"/>
        <rFont val="宋体"/>
        <family val="0"/>
      </rPr>
      <t>至</t>
    </r>
    <r>
      <rPr>
        <sz val="10"/>
        <color indexed="8"/>
        <rFont val="Arial Unicode MS"/>
        <family val="0"/>
      </rPr>
      <t>2022-12-31</t>
    </r>
  </si>
  <si>
    <t>定线运营</t>
  </si>
  <si>
    <r>
      <t>洪山</t>
    </r>
    <r>
      <rPr>
        <sz val="10"/>
        <color indexed="8"/>
        <rFont val="Arial Unicode MS"/>
        <family val="0"/>
      </rPr>
      <t>-</t>
    </r>
    <r>
      <rPr>
        <sz val="10"/>
        <color indexed="8"/>
        <rFont val="宋体"/>
        <family val="0"/>
      </rPr>
      <t>随州</t>
    </r>
  </si>
  <si>
    <r>
      <t>鄂</t>
    </r>
    <r>
      <rPr>
        <sz val="10"/>
        <color indexed="8"/>
        <rFont val="Arial Unicode MS"/>
        <family val="0"/>
      </rPr>
      <t>S36385</t>
    </r>
  </si>
  <si>
    <r>
      <t>宇通</t>
    </r>
    <r>
      <rPr>
        <sz val="10"/>
        <color indexed="8"/>
        <rFont val="Arial Unicode MS"/>
        <family val="0"/>
      </rPr>
      <t>ZK6779HAA</t>
    </r>
  </si>
  <si>
    <t>国Ⅳ</t>
  </si>
  <si>
    <r>
      <t>鄂</t>
    </r>
    <r>
      <rPr>
        <sz val="10"/>
        <color indexed="8"/>
        <rFont val="Arial Unicode MS"/>
        <family val="0"/>
      </rPr>
      <t>S36386</t>
    </r>
  </si>
  <si>
    <r>
      <t>鄂</t>
    </r>
    <r>
      <rPr>
        <sz val="10"/>
        <color indexed="8"/>
        <rFont val="Arial Unicode MS"/>
        <family val="0"/>
      </rPr>
      <t>S36389</t>
    </r>
  </si>
  <si>
    <r>
      <t>鄂</t>
    </r>
    <r>
      <rPr>
        <sz val="10"/>
        <color indexed="8"/>
        <rFont val="Arial Unicode MS"/>
        <family val="0"/>
      </rPr>
      <t>S36358</t>
    </r>
  </si>
  <si>
    <r>
      <t>鄂</t>
    </r>
    <r>
      <rPr>
        <sz val="10"/>
        <color indexed="8"/>
        <rFont val="Arial Unicode MS"/>
        <family val="0"/>
      </rPr>
      <t>S36396</t>
    </r>
  </si>
  <si>
    <r>
      <t>鄂</t>
    </r>
    <r>
      <rPr>
        <sz val="10"/>
        <color indexed="8"/>
        <rFont val="Arial Unicode MS"/>
        <family val="0"/>
      </rPr>
      <t>S36359</t>
    </r>
  </si>
  <si>
    <r>
      <t>鄂</t>
    </r>
    <r>
      <rPr>
        <sz val="10"/>
        <color indexed="8"/>
        <rFont val="Arial Unicode MS"/>
        <family val="0"/>
      </rPr>
      <t>S36376</t>
    </r>
  </si>
  <si>
    <r>
      <t>鄂</t>
    </r>
    <r>
      <rPr>
        <sz val="10"/>
        <color indexed="8"/>
        <rFont val="Arial Unicode MS"/>
        <family val="0"/>
      </rPr>
      <t>S36378</t>
    </r>
  </si>
  <si>
    <r>
      <t>鄂</t>
    </r>
    <r>
      <rPr>
        <sz val="10"/>
        <color indexed="8"/>
        <rFont val="Arial Unicode MS"/>
        <family val="0"/>
      </rPr>
      <t>SW1566</t>
    </r>
  </si>
  <si>
    <r>
      <t>宇通</t>
    </r>
    <r>
      <rPr>
        <sz val="10"/>
        <color indexed="8"/>
        <rFont val="Arial Unicode MS"/>
        <family val="0"/>
      </rPr>
      <t>ZK6752D1</t>
    </r>
  </si>
  <si>
    <r>
      <t>环潭</t>
    </r>
    <r>
      <rPr>
        <sz val="10"/>
        <color indexed="8"/>
        <rFont val="Arial Unicode MS"/>
        <family val="0"/>
      </rPr>
      <t>-</t>
    </r>
    <r>
      <rPr>
        <sz val="10"/>
        <color indexed="8"/>
        <rFont val="宋体"/>
        <family val="0"/>
      </rPr>
      <t>随州</t>
    </r>
  </si>
  <si>
    <r>
      <t>鄂</t>
    </r>
    <r>
      <rPr>
        <sz val="10"/>
        <color indexed="8"/>
        <rFont val="Arial Unicode MS"/>
        <family val="0"/>
      </rPr>
      <t>SE7615</t>
    </r>
  </si>
  <si>
    <r>
      <t>鄂</t>
    </r>
    <r>
      <rPr>
        <sz val="10"/>
        <color indexed="8"/>
        <rFont val="Arial Unicode MS"/>
        <family val="0"/>
      </rPr>
      <t>SE7621</t>
    </r>
  </si>
  <si>
    <r>
      <t>鄂</t>
    </r>
    <r>
      <rPr>
        <sz val="10"/>
        <rFont val="Arial Unicode MS"/>
        <family val="0"/>
      </rPr>
      <t>S386A6</t>
    </r>
  </si>
  <si>
    <t>宇通ZK6752D51</t>
  </si>
  <si>
    <r>
      <t>环潭</t>
    </r>
    <r>
      <rPr>
        <sz val="10"/>
        <rFont val="Arial Unicode MS"/>
        <family val="0"/>
      </rPr>
      <t>-</t>
    </r>
    <r>
      <rPr>
        <sz val="10"/>
        <rFont val="宋体"/>
        <family val="0"/>
      </rPr>
      <t>随州</t>
    </r>
  </si>
  <si>
    <r>
      <t>鄂</t>
    </r>
    <r>
      <rPr>
        <sz val="10"/>
        <rFont val="Arial Unicode MS"/>
        <family val="0"/>
      </rPr>
      <t>S381A8</t>
    </r>
  </si>
  <si>
    <t>鄂SE6188</t>
  </si>
  <si>
    <t>宇通ZK6752DFE9</t>
  </si>
  <si>
    <r>
      <t>郧阳</t>
    </r>
    <r>
      <rPr>
        <sz val="10"/>
        <color indexed="8"/>
        <rFont val="Arial Unicode MS"/>
        <family val="0"/>
      </rPr>
      <t>-</t>
    </r>
    <r>
      <rPr>
        <sz val="10"/>
        <color indexed="8"/>
        <rFont val="宋体"/>
        <family val="0"/>
      </rPr>
      <t>随州</t>
    </r>
  </si>
  <si>
    <r>
      <t>鄂</t>
    </r>
    <r>
      <rPr>
        <sz val="10"/>
        <color indexed="8"/>
        <rFont val="Arial Unicode MS"/>
        <family val="0"/>
      </rPr>
      <t>S108A7</t>
    </r>
  </si>
  <si>
    <r>
      <t>鄂</t>
    </r>
    <r>
      <rPr>
        <sz val="10"/>
        <color indexed="8"/>
        <rFont val="Arial Unicode MS"/>
        <family val="0"/>
      </rPr>
      <t>SE8011</t>
    </r>
  </si>
  <si>
    <t>少林SLG6720C4E</t>
  </si>
  <si>
    <r>
      <rPr>
        <sz val="10"/>
        <color indexed="8"/>
        <rFont val="Arial Unicode MS"/>
        <family val="0"/>
      </rPr>
      <t>云峰山茶场-</t>
    </r>
    <r>
      <rPr>
        <sz val="10"/>
        <color indexed="8"/>
        <rFont val="宋体"/>
        <family val="0"/>
      </rPr>
      <t>随州</t>
    </r>
  </si>
  <si>
    <t>鄂S26868</t>
  </si>
  <si>
    <t>宇通ZK6802DA9</t>
  </si>
  <si>
    <r>
      <t>长岗</t>
    </r>
    <r>
      <rPr>
        <sz val="10"/>
        <color indexed="8"/>
        <rFont val="Arial Unicode MS"/>
        <family val="0"/>
      </rPr>
      <t>-</t>
    </r>
    <r>
      <rPr>
        <sz val="10"/>
        <color indexed="8"/>
        <rFont val="宋体"/>
        <family val="0"/>
      </rPr>
      <t>随州</t>
    </r>
  </si>
  <si>
    <t>鄂S85686</t>
  </si>
  <si>
    <r>
      <t>宇通</t>
    </r>
    <r>
      <rPr>
        <sz val="10"/>
        <rFont val="Arial Unicode MS"/>
        <family val="0"/>
      </rPr>
      <t>ZK6752D1</t>
    </r>
  </si>
  <si>
    <t>国Ⅱ</t>
  </si>
  <si>
    <r>
      <t>长岗</t>
    </r>
    <r>
      <rPr>
        <sz val="10"/>
        <rFont val="Arial Unicode MS"/>
        <family val="0"/>
      </rPr>
      <t>-</t>
    </r>
    <r>
      <rPr>
        <sz val="10"/>
        <rFont val="宋体"/>
        <family val="0"/>
      </rPr>
      <t>随州</t>
    </r>
  </si>
  <si>
    <r>
      <t>鄂</t>
    </r>
    <r>
      <rPr>
        <sz val="10"/>
        <color indexed="8"/>
        <rFont val="Arial Unicode MS"/>
        <family val="0"/>
      </rPr>
      <t>SE7909</t>
    </r>
  </si>
  <si>
    <t>鄂SE6288</t>
  </si>
  <si>
    <t>宇通ZK6809HA</t>
  </si>
  <si>
    <t>鄂SE2685</t>
  </si>
  <si>
    <t>宇通ZK6809HB</t>
  </si>
  <si>
    <r>
      <t>解放</t>
    </r>
    <r>
      <rPr>
        <sz val="10"/>
        <color indexed="8"/>
        <rFont val="Arial Unicode MS"/>
        <family val="0"/>
      </rPr>
      <t>-</t>
    </r>
    <r>
      <rPr>
        <sz val="10"/>
        <color indexed="8"/>
        <rFont val="宋体"/>
        <family val="0"/>
      </rPr>
      <t>随州</t>
    </r>
  </si>
  <si>
    <t>鄂SE2813</t>
  </si>
  <si>
    <t>宇通牌ZK6752DFC9</t>
  </si>
  <si>
    <t>注销</t>
  </si>
  <si>
    <r>
      <t>2022-01-01</t>
    </r>
    <r>
      <rPr>
        <sz val="10"/>
        <color indexed="10"/>
        <rFont val="宋体"/>
        <family val="0"/>
      </rPr>
      <t>至</t>
    </r>
    <r>
      <rPr>
        <sz val="10"/>
        <color indexed="10"/>
        <rFont val="Arial Unicode MS"/>
        <family val="0"/>
      </rPr>
      <t>2022-5-24</t>
    </r>
  </si>
  <si>
    <r>
      <t>双河</t>
    </r>
    <r>
      <rPr>
        <sz val="10"/>
        <color indexed="10"/>
        <rFont val="Arial Unicode MS"/>
        <family val="0"/>
      </rPr>
      <t>-</t>
    </r>
    <r>
      <rPr>
        <sz val="10"/>
        <color indexed="10"/>
        <rFont val="宋体"/>
        <family val="0"/>
      </rPr>
      <t>随州</t>
    </r>
  </si>
  <si>
    <r>
      <t>鄂</t>
    </r>
    <r>
      <rPr>
        <sz val="10"/>
        <color indexed="8"/>
        <rFont val="Arial Unicode MS"/>
        <family val="0"/>
      </rPr>
      <t>SE7993</t>
    </r>
  </si>
  <si>
    <r>
      <t>双河</t>
    </r>
    <r>
      <rPr>
        <sz val="10"/>
        <color indexed="8"/>
        <rFont val="Arial Unicode MS"/>
        <family val="0"/>
      </rPr>
      <t>-</t>
    </r>
    <r>
      <rPr>
        <sz val="10"/>
        <color indexed="8"/>
        <rFont val="宋体"/>
        <family val="0"/>
      </rPr>
      <t>随州</t>
    </r>
  </si>
  <si>
    <t>鄂SE6033</t>
  </si>
  <si>
    <r>
      <t>三道河</t>
    </r>
    <r>
      <rPr>
        <sz val="10"/>
        <color indexed="8"/>
        <rFont val="Arial Unicode MS"/>
        <family val="0"/>
      </rPr>
      <t>-</t>
    </r>
    <r>
      <rPr>
        <sz val="10"/>
        <color indexed="8"/>
        <rFont val="宋体"/>
        <family val="0"/>
      </rPr>
      <t>随州</t>
    </r>
  </si>
  <si>
    <t>合计</t>
  </si>
  <si>
    <r>
      <t>承诺：我承诺本表中所填数据均真实可靠，并承担因数据问题带来的法律责任。负责人签名：</t>
    </r>
    <r>
      <rPr>
        <u val="single"/>
        <sz val="12"/>
        <rFont val="宋体"/>
        <family val="0"/>
      </rPr>
      <t xml:space="preserve">              </t>
    </r>
    <r>
      <rPr>
        <sz val="12"/>
        <rFont val="宋体"/>
        <family val="0"/>
      </rPr>
      <t xml:space="preserve">  日期：</t>
    </r>
    <r>
      <rPr>
        <u val="single"/>
        <sz val="12"/>
        <rFont val="宋体"/>
        <family val="0"/>
      </rPr>
      <t xml:space="preserve">                </t>
    </r>
    <r>
      <rPr>
        <u val="single"/>
        <sz val="12"/>
        <color indexed="9"/>
        <rFont val="宋体"/>
        <family val="0"/>
      </rPr>
      <t>1</t>
    </r>
  </si>
  <si>
    <t>填表说明：</t>
  </si>
  <si>
    <t>1、本表由农村客运经营者填写，统计期为每年的1月1日到12月31日；</t>
  </si>
  <si>
    <t>2、“车辆型号”填写车辆的厂牌和具体型号；“车龄”填写车辆自首次登记之日至填报时的年数；“排放标准”填写国LV、国Ⅲ、国Ⅱ及以下；</t>
  </si>
  <si>
    <t>3、“燃料类型”主要分为以下几类：汽油、柴油、LPG、CNG、双燃料、（分品种油品和LPG、CNG）等；</t>
  </si>
  <si>
    <t>4、“变更情况”按照车辆实际发生情况填写“新增”、“报废”，无变更则标“-”；</t>
  </si>
  <si>
    <t>5、“年运营期限”填写车辆实际运营的起止日期：如在当年度中车辆停运的，则需要分段填写运营时间；“实际运营天数”填写车辆在本年度实际运营的天数；</t>
  </si>
  <si>
    <t>6、“运营方式”填写定线运营、区域经营、循环运行中的一种。采取区域经营的；在客运班线信息的起讫点栏目中填写运营区域，不必填写客运班线信息栏目其他内容；</t>
  </si>
  <si>
    <t>7、“起讫点”按道路运输管理机构发放的班车客运标志牌中的《道路客运班线经营许可证明》相应栏目填写；</t>
  </si>
  <si>
    <t>8、“年初公里”、“年末公里”按照车辆里程表填写。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</si>
</sst>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0"/>
      <name val="Arial Unicode MS"/>
      <family val="0"/>
    </font>
    <font>
      <sz val="10"/>
      <name val="宋体"/>
      <family val="0"/>
    </font>
    <font>
      <sz val="8"/>
      <name val="宋体"/>
      <family val="0"/>
    </font>
    <font>
      <sz val="10"/>
      <color indexed="8"/>
      <name val="Arial Unicode MS"/>
      <family val="0"/>
    </font>
    <font>
      <sz val="10"/>
      <color indexed="8"/>
      <name val="宋体"/>
      <family val="0"/>
    </font>
    <font>
      <sz val="10"/>
      <color indexed="10"/>
      <name val="Arial Unicode MS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24"/>
      <color indexed="8"/>
      <name val="Arial Unicode MS"/>
      <family val="0"/>
    </font>
    <font>
      <u val="single"/>
      <sz val="12"/>
      <name val="宋体"/>
      <family val="0"/>
    </font>
    <font>
      <u val="single"/>
      <sz val="12"/>
      <color indexed="9"/>
      <name val="宋体"/>
      <family val="0"/>
    </font>
    <font>
      <sz val="12"/>
      <color rgb="FFFF0000"/>
      <name val="宋体"/>
      <family val="0"/>
    </font>
    <font>
      <sz val="10"/>
      <color rgb="FF000000"/>
      <name val="宋体"/>
      <family val="0"/>
    </font>
    <font>
      <sz val="10"/>
      <color rgb="FFFF0000"/>
      <name val="Arial Unicode MS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4" applyNumberFormat="0" applyAlignment="0" applyProtection="0"/>
    <xf numFmtId="0" fontId="22" fillId="4" borderId="5" applyNumberFormat="0" applyAlignment="0" applyProtection="0"/>
    <xf numFmtId="0" fontId="23" fillId="4" borderId="4" applyNumberFormat="0" applyAlignment="0" applyProtection="0"/>
    <xf numFmtId="0" fontId="24" fillId="5" borderId="6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30" fillId="17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177" fontId="9" fillId="0" borderId="18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77" fontId="9" fillId="0" borderId="19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177" fontId="37" fillId="0" borderId="18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177" fontId="8" fillId="0" borderId="18" xfId="0" applyNumberFormat="1" applyFont="1" applyBorder="1" applyAlignment="1">
      <alignment horizontal="center" vertical="center" wrapText="1"/>
    </xf>
    <xf numFmtId="176" fontId="8" fillId="0" borderId="18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177" fontId="5" fillId="0" borderId="18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0" fontId="36" fillId="0" borderId="17" xfId="0" applyNumberFormat="1" applyFont="1" applyBorder="1" applyAlignment="1">
      <alignment horizontal="center" vertical="center" wrapText="1"/>
    </xf>
    <xf numFmtId="177" fontId="36" fillId="0" borderId="18" xfId="0" applyNumberFormat="1" applyFont="1" applyBorder="1" applyAlignment="1">
      <alignment horizontal="center" vertical="center" wrapText="1"/>
    </xf>
    <xf numFmtId="176" fontId="36" fillId="0" borderId="18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workbookViewId="0" topLeftCell="D1">
      <pane ySplit="8" topLeftCell="A9" activePane="bottomLeft" state="frozen"/>
      <selection pane="bottomLeft" activeCell="AA8" sqref="AA8"/>
    </sheetView>
  </sheetViews>
  <sheetFormatPr defaultColWidth="9.00390625" defaultRowHeight="14.25"/>
  <cols>
    <col min="1" max="1" width="4.125" style="0" customWidth="1"/>
    <col min="3" max="3" width="12.50390625" style="0" customWidth="1"/>
    <col min="4" max="4" width="14.625" style="0" customWidth="1"/>
    <col min="5" max="6" width="4.875" style="0" customWidth="1"/>
    <col min="7" max="7" width="4.25390625" style="0" customWidth="1"/>
    <col min="8" max="8" width="7.375" style="0" customWidth="1"/>
    <col min="9" max="9" width="5.625" style="0" customWidth="1"/>
    <col min="10" max="10" width="6.00390625" style="0" customWidth="1"/>
    <col min="11" max="11" width="18.625" style="0" customWidth="1"/>
    <col min="12" max="12" width="6.375" style="0" customWidth="1"/>
    <col min="13" max="13" width="8.00390625" style="0" customWidth="1"/>
    <col min="14" max="14" width="9.25390625" style="0" customWidth="1"/>
    <col min="15" max="15" width="6.375" style="0" customWidth="1"/>
    <col min="16" max="16" width="4.75390625" style="0" customWidth="1"/>
    <col min="17" max="18" width="7.50390625" style="0" customWidth="1"/>
    <col min="19" max="19" width="9.125" style="0" customWidth="1"/>
    <col min="20" max="20" width="4.75390625" style="0" customWidth="1"/>
    <col min="21" max="21" width="5.75390625" style="0" customWidth="1"/>
    <col min="22" max="22" width="5.25390625" style="0" customWidth="1"/>
    <col min="23" max="23" width="7.375" style="5" customWidth="1"/>
    <col min="24" max="24" width="12.625" style="6" bestFit="1" customWidth="1"/>
  </cols>
  <sheetData>
    <row r="1" spans="1:23" ht="17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4" ht="24.75" customHeight="1">
      <c r="A3" s="9" t="s">
        <v>1</v>
      </c>
      <c r="B3" s="10"/>
      <c r="C3" s="10"/>
      <c r="D3" s="10"/>
      <c r="E3" s="10"/>
      <c r="F3" s="10"/>
      <c r="G3" s="10"/>
      <c r="H3" s="10"/>
      <c r="I3" s="11"/>
      <c r="J3" s="9" t="s">
        <v>2</v>
      </c>
      <c r="K3" s="10"/>
      <c r="L3" s="10"/>
      <c r="M3" s="10"/>
      <c r="N3" s="10"/>
      <c r="O3" s="10"/>
      <c r="P3" s="11"/>
      <c r="Q3" s="9" t="s">
        <v>3</v>
      </c>
      <c r="R3" s="10"/>
      <c r="S3" s="10"/>
      <c r="T3" s="10"/>
      <c r="U3" s="10"/>
      <c r="V3" s="10"/>
      <c r="W3" s="10"/>
      <c r="X3" s="54" t="s">
        <v>4</v>
      </c>
    </row>
    <row r="4" spans="1:24" ht="24.75" customHeight="1">
      <c r="A4" s="9" t="s">
        <v>5</v>
      </c>
      <c r="B4" s="10"/>
      <c r="C4" s="10"/>
      <c r="D4" s="10"/>
      <c r="E4" s="10"/>
      <c r="F4" s="10"/>
      <c r="G4" s="11"/>
      <c r="H4" s="9" t="s">
        <v>6</v>
      </c>
      <c r="I4" s="10"/>
      <c r="J4" s="10"/>
      <c r="K4" s="10"/>
      <c r="L4" s="10"/>
      <c r="M4" s="11"/>
      <c r="N4" s="9" t="s">
        <v>7</v>
      </c>
      <c r="O4" s="10"/>
      <c r="P4" s="10"/>
      <c r="Q4" s="10"/>
      <c r="R4" s="10"/>
      <c r="S4" s="10"/>
      <c r="T4" s="10"/>
      <c r="U4" s="10"/>
      <c r="V4" s="10"/>
      <c r="W4" s="10"/>
      <c r="X4" s="55"/>
    </row>
    <row r="5" spans="1:24" ht="24.75" customHeight="1">
      <c r="A5" s="12" t="s">
        <v>8</v>
      </c>
      <c r="B5" s="13" t="s">
        <v>9</v>
      </c>
      <c r="C5" s="14"/>
      <c r="D5" s="14"/>
      <c r="E5" s="14"/>
      <c r="F5" s="14"/>
      <c r="G5" s="14"/>
      <c r="H5" s="14"/>
      <c r="I5" s="14"/>
      <c r="J5" s="49"/>
      <c r="K5" s="13" t="s">
        <v>10</v>
      </c>
      <c r="L5" s="49"/>
      <c r="M5" s="16" t="s">
        <v>11</v>
      </c>
      <c r="N5" s="13" t="s">
        <v>12</v>
      </c>
      <c r="O5" s="14"/>
      <c r="P5" s="49"/>
      <c r="Q5" s="13" t="s">
        <v>13</v>
      </c>
      <c r="R5" s="14"/>
      <c r="S5" s="49"/>
      <c r="T5" s="13" t="s">
        <v>14</v>
      </c>
      <c r="U5" s="14"/>
      <c r="V5" s="13" t="s">
        <v>15</v>
      </c>
      <c r="W5" s="14"/>
      <c r="X5" s="55"/>
    </row>
    <row r="6" spans="1:24" ht="24.75" customHeight="1">
      <c r="A6" s="15"/>
      <c r="B6" s="16" t="s">
        <v>16</v>
      </c>
      <c r="C6" s="16" t="s">
        <v>17</v>
      </c>
      <c r="D6" s="16" t="s">
        <v>18</v>
      </c>
      <c r="E6" s="17" t="s">
        <v>19</v>
      </c>
      <c r="F6" s="16" t="s">
        <v>20</v>
      </c>
      <c r="G6" s="16" t="s">
        <v>21</v>
      </c>
      <c r="H6" s="16" t="s">
        <v>22</v>
      </c>
      <c r="I6" s="16" t="s">
        <v>23</v>
      </c>
      <c r="J6" s="16" t="s">
        <v>24</v>
      </c>
      <c r="K6" s="16" t="s">
        <v>25</v>
      </c>
      <c r="L6" s="16" t="s">
        <v>26</v>
      </c>
      <c r="M6" s="16" t="s">
        <v>27</v>
      </c>
      <c r="N6" s="16" t="s">
        <v>28</v>
      </c>
      <c r="O6" s="16" t="s">
        <v>29</v>
      </c>
      <c r="P6" s="16"/>
      <c r="Q6" s="16" t="s">
        <v>30</v>
      </c>
      <c r="R6" s="16" t="s">
        <v>31</v>
      </c>
      <c r="S6" s="16" t="s">
        <v>32</v>
      </c>
      <c r="T6" s="12" t="s">
        <v>33</v>
      </c>
      <c r="U6" s="12" t="s">
        <v>34</v>
      </c>
      <c r="V6" s="12" t="s">
        <v>33</v>
      </c>
      <c r="W6" s="56" t="s">
        <v>34</v>
      </c>
      <c r="X6" s="55"/>
    </row>
    <row r="7" spans="1:24" ht="24.75" customHeight="1">
      <c r="A7" s="15"/>
      <c r="B7" s="16" t="s">
        <v>35</v>
      </c>
      <c r="C7" s="16" t="s">
        <v>36</v>
      </c>
      <c r="D7" s="16" t="s">
        <v>37</v>
      </c>
      <c r="E7" s="16"/>
      <c r="F7" s="18" t="s">
        <v>38</v>
      </c>
      <c r="G7" s="16" t="s">
        <v>39</v>
      </c>
      <c r="H7" s="16" t="s">
        <v>40</v>
      </c>
      <c r="I7" s="16" t="s">
        <v>41</v>
      </c>
      <c r="J7" s="16" t="s">
        <v>42</v>
      </c>
      <c r="K7" s="16" t="s">
        <v>43</v>
      </c>
      <c r="L7" s="16" t="s">
        <v>44</v>
      </c>
      <c r="M7" s="18"/>
      <c r="N7" s="16" t="s">
        <v>45</v>
      </c>
      <c r="O7" s="16" t="s">
        <v>46</v>
      </c>
      <c r="P7" s="16" t="s">
        <v>47</v>
      </c>
      <c r="Q7" s="18" t="s">
        <v>48</v>
      </c>
      <c r="R7" s="18" t="s">
        <v>48</v>
      </c>
      <c r="S7" s="16" t="s">
        <v>49</v>
      </c>
      <c r="T7" s="15"/>
      <c r="U7" s="15"/>
      <c r="V7" s="15"/>
      <c r="W7" s="57"/>
      <c r="X7" s="55"/>
    </row>
    <row r="8" spans="1:24" ht="24.75" customHeight="1">
      <c r="A8" s="19"/>
      <c r="B8" s="20"/>
      <c r="C8" s="20"/>
      <c r="D8" s="20"/>
      <c r="E8" s="20"/>
      <c r="F8" s="20"/>
      <c r="G8" s="20"/>
      <c r="H8" s="20" t="s">
        <v>50</v>
      </c>
      <c r="I8" s="20"/>
      <c r="J8" s="20"/>
      <c r="K8" s="20"/>
      <c r="L8" s="27" t="s">
        <v>51</v>
      </c>
      <c r="M8" s="20"/>
      <c r="N8" s="20"/>
      <c r="O8" s="20" t="s">
        <v>52</v>
      </c>
      <c r="P8" s="20"/>
      <c r="Q8" s="20"/>
      <c r="R8" s="20"/>
      <c r="S8" s="20"/>
      <c r="T8" s="19"/>
      <c r="U8" s="19"/>
      <c r="V8" s="19"/>
      <c r="W8" s="58"/>
      <c r="X8" s="59"/>
    </row>
    <row r="9" spans="1:24" ht="24.75" customHeight="1">
      <c r="A9" s="21">
        <v>1</v>
      </c>
      <c r="B9" s="22" t="s">
        <v>53</v>
      </c>
      <c r="C9" s="23">
        <v>421321000430</v>
      </c>
      <c r="D9" s="22" t="s">
        <v>54</v>
      </c>
      <c r="E9" s="24">
        <v>30</v>
      </c>
      <c r="F9" s="25">
        <v>10</v>
      </c>
      <c r="G9" s="24" t="s">
        <v>55</v>
      </c>
      <c r="H9" s="24">
        <v>132</v>
      </c>
      <c r="I9" s="24" t="s">
        <v>34</v>
      </c>
      <c r="J9" s="24" t="s">
        <v>56</v>
      </c>
      <c r="K9" s="25" t="s">
        <v>57</v>
      </c>
      <c r="L9" s="25">
        <v>340</v>
      </c>
      <c r="M9" s="24" t="s">
        <v>58</v>
      </c>
      <c r="N9" s="26" t="s">
        <v>59</v>
      </c>
      <c r="O9" s="25">
        <v>67</v>
      </c>
      <c r="P9" s="25">
        <v>2</v>
      </c>
      <c r="Q9" s="25">
        <v>642036</v>
      </c>
      <c r="R9" s="25">
        <f aca="true" t="shared" si="0" ref="R9:R33">Q9+S9</f>
        <v>733156</v>
      </c>
      <c r="S9" s="60">
        <f aca="true" t="shared" si="1" ref="S9:S33">L9*O9*P9*2</f>
        <v>91120</v>
      </c>
      <c r="T9" s="25"/>
      <c r="U9" s="24">
        <v>25</v>
      </c>
      <c r="V9" s="61"/>
      <c r="W9" s="62">
        <f aca="true" t="shared" si="2" ref="W9:W33">S9*U9/100</f>
        <v>22780</v>
      </c>
      <c r="X9" s="63">
        <f>W9*0.9088747</f>
        <v>20704.165666</v>
      </c>
    </row>
    <row r="10" spans="1:24" s="1" customFormat="1" ht="24.75" customHeight="1">
      <c r="A10" s="21">
        <v>2</v>
      </c>
      <c r="B10" s="24" t="s">
        <v>60</v>
      </c>
      <c r="C10" s="23">
        <v>421321100008</v>
      </c>
      <c r="D10" s="24" t="s">
        <v>61</v>
      </c>
      <c r="E10" s="24">
        <v>31</v>
      </c>
      <c r="F10" s="25">
        <v>7</v>
      </c>
      <c r="G10" s="24" t="s">
        <v>62</v>
      </c>
      <c r="H10" s="24">
        <v>132</v>
      </c>
      <c r="I10" s="24" t="s">
        <v>34</v>
      </c>
      <c r="J10" s="24" t="s">
        <v>56</v>
      </c>
      <c r="K10" s="25" t="s">
        <v>57</v>
      </c>
      <c r="L10" s="25">
        <v>340</v>
      </c>
      <c r="M10" s="24" t="s">
        <v>58</v>
      </c>
      <c r="N10" s="24" t="s">
        <v>59</v>
      </c>
      <c r="O10" s="25">
        <v>67</v>
      </c>
      <c r="P10" s="25">
        <v>2</v>
      </c>
      <c r="Q10" s="25">
        <v>364120</v>
      </c>
      <c r="R10" s="25">
        <f t="shared" si="0"/>
        <v>455240</v>
      </c>
      <c r="S10" s="60">
        <f t="shared" si="1"/>
        <v>91120</v>
      </c>
      <c r="T10" s="25"/>
      <c r="U10" s="24">
        <v>25</v>
      </c>
      <c r="V10" s="61"/>
      <c r="W10" s="62">
        <f t="shared" si="2"/>
        <v>22780</v>
      </c>
      <c r="X10" s="63">
        <f aca="true" t="shared" si="3" ref="X10:X33">W10*0.9088747</f>
        <v>20704.165666</v>
      </c>
    </row>
    <row r="11" spans="1:24" s="1" customFormat="1" ht="24.75" customHeight="1">
      <c r="A11" s="21">
        <v>3</v>
      </c>
      <c r="B11" s="24" t="s">
        <v>63</v>
      </c>
      <c r="C11" s="23">
        <v>421321100006</v>
      </c>
      <c r="D11" s="24" t="s">
        <v>61</v>
      </c>
      <c r="E11" s="24">
        <v>31</v>
      </c>
      <c r="F11" s="25">
        <v>7</v>
      </c>
      <c r="G11" s="24" t="s">
        <v>62</v>
      </c>
      <c r="H11" s="24">
        <v>132</v>
      </c>
      <c r="I11" s="24" t="s">
        <v>34</v>
      </c>
      <c r="J11" s="24" t="s">
        <v>56</v>
      </c>
      <c r="K11" s="25" t="s">
        <v>57</v>
      </c>
      <c r="L11" s="25">
        <v>340</v>
      </c>
      <c r="M11" s="24" t="s">
        <v>58</v>
      </c>
      <c r="N11" s="24" t="s">
        <v>59</v>
      </c>
      <c r="O11" s="25">
        <v>67</v>
      </c>
      <c r="P11" s="25">
        <v>2</v>
      </c>
      <c r="Q11" s="25">
        <v>364120</v>
      </c>
      <c r="R11" s="25">
        <f t="shared" si="0"/>
        <v>455240</v>
      </c>
      <c r="S11" s="60">
        <f t="shared" si="1"/>
        <v>91120</v>
      </c>
      <c r="T11" s="25"/>
      <c r="U11" s="24">
        <v>25</v>
      </c>
      <c r="V11" s="61"/>
      <c r="W11" s="62">
        <f t="shared" si="2"/>
        <v>22780</v>
      </c>
      <c r="X11" s="63">
        <f t="shared" si="3"/>
        <v>20704.165666</v>
      </c>
    </row>
    <row r="12" spans="1:24" s="1" customFormat="1" ht="24.75" customHeight="1">
      <c r="A12" s="21">
        <v>4</v>
      </c>
      <c r="B12" s="24" t="s">
        <v>64</v>
      </c>
      <c r="C12" s="23">
        <v>421321100007</v>
      </c>
      <c r="D12" s="24" t="s">
        <v>61</v>
      </c>
      <c r="E12" s="24">
        <v>31</v>
      </c>
      <c r="F12" s="25">
        <v>7</v>
      </c>
      <c r="G12" s="24" t="s">
        <v>62</v>
      </c>
      <c r="H12" s="24">
        <v>132</v>
      </c>
      <c r="I12" s="24" t="s">
        <v>34</v>
      </c>
      <c r="J12" s="24" t="s">
        <v>56</v>
      </c>
      <c r="K12" s="25" t="s">
        <v>57</v>
      </c>
      <c r="L12" s="25">
        <v>340</v>
      </c>
      <c r="M12" s="24" t="s">
        <v>58</v>
      </c>
      <c r="N12" s="24" t="s">
        <v>59</v>
      </c>
      <c r="O12" s="25">
        <v>67</v>
      </c>
      <c r="P12" s="25">
        <v>2</v>
      </c>
      <c r="Q12" s="25">
        <v>364120</v>
      </c>
      <c r="R12" s="25">
        <f t="shared" si="0"/>
        <v>455240</v>
      </c>
      <c r="S12" s="60">
        <f t="shared" si="1"/>
        <v>91120</v>
      </c>
      <c r="T12" s="25"/>
      <c r="U12" s="24">
        <v>25</v>
      </c>
      <c r="V12" s="61"/>
      <c r="W12" s="62">
        <f t="shared" si="2"/>
        <v>22780</v>
      </c>
      <c r="X12" s="63">
        <f t="shared" si="3"/>
        <v>20704.165666</v>
      </c>
    </row>
    <row r="13" spans="1:24" s="1" customFormat="1" ht="24.75" customHeight="1">
      <c r="A13" s="21">
        <v>5</v>
      </c>
      <c r="B13" s="24" t="s">
        <v>65</v>
      </c>
      <c r="C13" s="23">
        <v>421321100015</v>
      </c>
      <c r="D13" s="24" t="s">
        <v>61</v>
      </c>
      <c r="E13" s="24">
        <v>31</v>
      </c>
      <c r="F13" s="25">
        <v>7</v>
      </c>
      <c r="G13" s="24" t="s">
        <v>62</v>
      </c>
      <c r="H13" s="24">
        <v>132</v>
      </c>
      <c r="I13" s="24" t="s">
        <v>34</v>
      </c>
      <c r="J13" s="24" t="s">
        <v>56</v>
      </c>
      <c r="K13" s="25" t="s">
        <v>57</v>
      </c>
      <c r="L13" s="25">
        <v>340</v>
      </c>
      <c r="M13" s="24" t="s">
        <v>58</v>
      </c>
      <c r="N13" s="24" t="s">
        <v>59</v>
      </c>
      <c r="O13" s="25">
        <v>67</v>
      </c>
      <c r="P13" s="25">
        <v>2</v>
      </c>
      <c r="Q13" s="25">
        <v>364120</v>
      </c>
      <c r="R13" s="25">
        <f t="shared" si="0"/>
        <v>455240</v>
      </c>
      <c r="S13" s="60">
        <f t="shared" si="1"/>
        <v>91120</v>
      </c>
      <c r="T13" s="25"/>
      <c r="U13" s="24">
        <v>25</v>
      </c>
      <c r="V13" s="61"/>
      <c r="W13" s="62">
        <f t="shared" si="2"/>
        <v>22780</v>
      </c>
      <c r="X13" s="63">
        <f t="shared" si="3"/>
        <v>20704.165666</v>
      </c>
    </row>
    <row r="14" spans="1:24" s="1" customFormat="1" ht="24.75" customHeight="1">
      <c r="A14" s="21">
        <v>6</v>
      </c>
      <c r="B14" s="24" t="s">
        <v>66</v>
      </c>
      <c r="C14" s="23">
        <v>421321100013</v>
      </c>
      <c r="D14" s="24" t="s">
        <v>61</v>
      </c>
      <c r="E14" s="24">
        <v>31</v>
      </c>
      <c r="F14" s="25">
        <v>7</v>
      </c>
      <c r="G14" s="24" t="s">
        <v>62</v>
      </c>
      <c r="H14" s="24">
        <v>132</v>
      </c>
      <c r="I14" s="24" t="s">
        <v>34</v>
      </c>
      <c r="J14" s="24" t="s">
        <v>56</v>
      </c>
      <c r="K14" s="25" t="s">
        <v>57</v>
      </c>
      <c r="L14" s="25">
        <v>340</v>
      </c>
      <c r="M14" s="24" t="s">
        <v>58</v>
      </c>
      <c r="N14" s="24" t="s">
        <v>59</v>
      </c>
      <c r="O14" s="25">
        <v>67</v>
      </c>
      <c r="P14" s="25">
        <v>2</v>
      </c>
      <c r="Q14" s="25">
        <v>364120</v>
      </c>
      <c r="R14" s="25">
        <f t="shared" si="0"/>
        <v>455240</v>
      </c>
      <c r="S14" s="60">
        <f t="shared" si="1"/>
        <v>91120</v>
      </c>
      <c r="T14" s="25"/>
      <c r="U14" s="24">
        <v>25</v>
      </c>
      <c r="V14" s="61"/>
      <c r="W14" s="62">
        <f t="shared" si="2"/>
        <v>22780</v>
      </c>
      <c r="X14" s="63">
        <f t="shared" si="3"/>
        <v>20704.165666</v>
      </c>
    </row>
    <row r="15" spans="1:24" s="1" customFormat="1" ht="24.75" customHeight="1">
      <c r="A15" s="21">
        <v>7</v>
      </c>
      <c r="B15" s="24" t="s">
        <v>67</v>
      </c>
      <c r="C15" s="23">
        <v>421321100014</v>
      </c>
      <c r="D15" s="24" t="s">
        <v>61</v>
      </c>
      <c r="E15" s="24">
        <v>31</v>
      </c>
      <c r="F15" s="25">
        <v>7</v>
      </c>
      <c r="G15" s="24" t="s">
        <v>62</v>
      </c>
      <c r="H15" s="24">
        <v>132</v>
      </c>
      <c r="I15" s="24" t="s">
        <v>34</v>
      </c>
      <c r="J15" s="24" t="s">
        <v>56</v>
      </c>
      <c r="K15" s="25" t="s">
        <v>57</v>
      </c>
      <c r="L15" s="25">
        <v>340</v>
      </c>
      <c r="M15" s="24" t="s">
        <v>58</v>
      </c>
      <c r="N15" s="24" t="s">
        <v>59</v>
      </c>
      <c r="O15" s="25">
        <v>67</v>
      </c>
      <c r="P15" s="25">
        <v>2</v>
      </c>
      <c r="Q15" s="25">
        <v>364120</v>
      </c>
      <c r="R15" s="25">
        <f t="shared" si="0"/>
        <v>455240</v>
      </c>
      <c r="S15" s="60">
        <f t="shared" si="1"/>
        <v>91120</v>
      </c>
      <c r="T15" s="25"/>
      <c r="U15" s="24">
        <v>25</v>
      </c>
      <c r="V15" s="61"/>
      <c r="W15" s="62">
        <f t="shared" si="2"/>
        <v>22780</v>
      </c>
      <c r="X15" s="63">
        <f t="shared" si="3"/>
        <v>20704.165666</v>
      </c>
    </row>
    <row r="16" spans="1:24" s="1" customFormat="1" ht="24.75" customHeight="1">
      <c r="A16" s="21">
        <v>8</v>
      </c>
      <c r="B16" s="24" t="s">
        <v>68</v>
      </c>
      <c r="C16" s="23">
        <v>421321100016</v>
      </c>
      <c r="D16" s="24" t="s">
        <v>61</v>
      </c>
      <c r="E16" s="24">
        <v>31</v>
      </c>
      <c r="F16" s="25">
        <v>7</v>
      </c>
      <c r="G16" s="24" t="s">
        <v>62</v>
      </c>
      <c r="H16" s="24">
        <v>132</v>
      </c>
      <c r="I16" s="24" t="s">
        <v>34</v>
      </c>
      <c r="J16" s="24" t="s">
        <v>56</v>
      </c>
      <c r="K16" s="25" t="s">
        <v>57</v>
      </c>
      <c r="L16" s="25">
        <v>340</v>
      </c>
      <c r="M16" s="24" t="s">
        <v>58</v>
      </c>
      <c r="N16" s="24" t="s">
        <v>59</v>
      </c>
      <c r="O16" s="25">
        <v>67</v>
      </c>
      <c r="P16" s="25">
        <v>2</v>
      </c>
      <c r="Q16" s="25">
        <v>364120</v>
      </c>
      <c r="R16" s="25">
        <f t="shared" si="0"/>
        <v>455240</v>
      </c>
      <c r="S16" s="60">
        <f t="shared" si="1"/>
        <v>91120</v>
      </c>
      <c r="T16" s="25"/>
      <c r="U16" s="24">
        <v>25</v>
      </c>
      <c r="V16" s="61"/>
      <c r="W16" s="62">
        <f t="shared" si="2"/>
        <v>22780</v>
      </c>
      <c r="X16" s="63">
        <f t="shared" si="3"/>
        <v>20704.165666</v>
      </c>
    </row>
    <row r="17" spans="1:24" s="1" customFormat="1" ht="24.75" customHeight="1">
      <c r="A17" s="21">
        <v>9</v>
      </c>
      <c r="B17" s="24" t="s">
        <v>69</v>
      </c>
      <c r="C17" s="23">
        <v>421321100012</v>
      </c>
      <c r="D17" s="24" t="s">
        <v>61</v>
      </c>
      <c r="E17" s="24">
        <v>31</v>
      </c>
      <c r="F17" s="25">
        <v>7</v>
      </c>
      <c r="G17" s="24" t="s">
        <v>62</v>
      </c>
      <c r="H17" s="24">
        <v>132</v>
      </c>
      <c r="I17" s="24" t="s">
        <v>34</v>
      </c>
      <c r="J17" s="24" t="s">
        <v>56</v>
      </c>
      <c r="K17" s="25" t="s">
        <v>57</v>
      </c>
      <c r="L17" s="25">
        <v>340</v>
      </c>
      <c r="M17" s="24" t="s">
        <v>58</v>
      </c>
      <c r="N17" s="24" t="s">
        <v>59</v>
      </c>
      <c r="O17" s="25">
        <v>67</v>
      </c>
      <c r="P17" s="25">
        <v>2</v>
      </c>
      <c r="Q17" s="25">
        <v>364120</v>
      </c>
      <c r="R17" s="25">
        <f t="shared" si="0"/>
        <v>455240</v>
      </c>
      <c r="S17" s="60">
        <f t="shared" si="1"/>
        <v>91120</v>
      </c>
      <c r="T17" s="25"/>
      <c r="U17" s="24">
        <v>25</v>
      </c>
      <c r="V17" s="61"/>
      <c r="W17" s="62">
        <f t="shared" si="2"/>
        <v>22780</v>
      </c>
      <c r="X17" s="63">
        <f t="shared" si="3"/>
        <v>20704.165666</v>
      </c>
    </row>
    <row r="18" spans="1:24" s="1" customFormat="1" ht="24.75" customHeight="1">
      <c r="A18" s="21">
        <v>10</v>
      </c>
      <c r="B18" s="26" t="s">
        <v>70</v>
      </c>
      <c r="C18" s="23">
        <v>421321100003</v>
      </c>
      <c r="D18" s="24" t="s">
        <v>71</v>
      </c>
      <c r="E18" s="24">
        <v>30</v>
      </c>
      <c r="F18" s="25">
        <v>7</v>
      </c>
      <c r="G18" s="24" t="s">
        <v>62</v>
      </c>
      <c r="H18" s="24">
        <v>103</v>
      </c>
      <c r="I18" s="24" t="s">
        <v>34</v>
      </c>
      <c r="J18" s="24" t="s">
        <v>56</v>
      </c>
      <c r="K18" s="25" t="s">
        <v>57</v>
      </c>
      <c r="L18" s="25">
        <v>340</v>
      </c>
      <c r="M18" s="24" t="s">
        <v>58</v>
      </c>
      <c r="N18" s="24" t="s">
        <v>72</v>
      </c>
      <c r="O18" s="25">
        <v>40</v>
      </c>
      <c r="P18" s="25">
        <v>3</v>
      </c>
      <c r="Q18" s="25">
        <v>326600</v>
      </c>
      <c r="R18" s="25">
        <f t="shared" si="0"/>
        <v>408200</v>
      </c>
      <c r="S18" s="60">
        <f t="shared" si="1"/>
        <v>81600</v>
      </c>
      <c r="T18" s="25"/>
      <c r="U18" s="24">
        <v>23</v>
      </c>
      <c r="V18" s="61"/>
      <c r="W18" s="62">
        <f t="shared" si="2"/>
        <v>18768</v>
      </c>
      <c r="X18" s="63">
        <f t="shared" si="3"/>
        <v>17057.7603696</v>
      </c>
    </row>
    <row r="19" spans="1:24" s="1" customFormat="1" ht="24.75" customHeight="1">
      <c r="A19" s="21">
        <v>11</v>
      </c>
      <c r="B19" s="24" t="s">
        <v>73</v>
      </c>
      <c r="C19" s="23">
        <v>421321100005</v>
      </c>
      <c r="D19" s="24" t="s">
        <v>71</v>
      </c>
      <c r="E19" s="24">
        <v>30</v>
      </c>
      <c r="F19" s="25">
        <v>7</v>
      </c>
      <c r="G19" s="24" t="s">
        <v>62</v>
      </c>
      <c r="H19" s="24">
        <v>103</v>
      </c>
      <c r="I19" s="24" t="s">
        <v>34</v>
      </c>
      <c r="J19" s="24" t="s">
        <v>56</v>
      </c>
      <c r="K19" s="25" t="s">
        <v>57</v>
      </c>
      <c r="L19" s="25">
        <v>340</v>
      </c>
      <c r="M19" s="24" t="s">
        <v>58</v>
      </c>
      <c r="N19" s="24" t="s">
        <v>72</v>
      </c>
      <c r="O19" s="25">
        <v>40</v>
      </c>
      <c r="P19" s="25">
        <v>3</v>
      </c>
      <c r="Q19" s="25">
        <v>326600</v>
      </c>
      <c r="R19" s="25">
        <f t="shared" si="0"/>
        <v>408200</v>
      </c>
      <c r="S19" s="60">
        <f t="shared" si="1"/>
        <v>81600</v>
      </c>
      <c r="T19" s="25"/>
      <c r="U19" s="24">
        <v>23</v>
      </c>
      <c r="V19" s="61"/>
      <c r="W19" s="62">
        <f t="shared" si="2"/>
        <v>18768</v>
      </c>
      <c r="X19" s="63">
        <f t="shared" si="3"/>
        <v>17057.7603696</v>
      </c>
    </row>
    <row r="20" spans="1:24" s="1" customFormat="1" ht="24.75" customHeight="1">
      <c r="A20" s="21">
        <v>12</v>
      </c>
      <c r="B20" s="24" t="s">
        <v>74</v>
      </c>
      <c r="C20" s="23">
        <v>421321100004</v>
      </c>
      <c r="D20" s="24" t="s">
        <v>71</v>
      </c>
      <c r="E20" s="24">
        <v>30</v>
      </c>
      <c r="F20" s="25">
        <v>7</v>
      </c>
      <c r="G20" s="24" t="s">
        <v>62</v>
      </c>
      <c r="H20" s="24">
        <v>103</v>
      </c>
      <c r="I20" s="24" t="s">
        <v>34</v>
      </c>
      <c r="J20" s="24" t="s">
        <v>56</v>
      </c>
      <c r="K20" s="25" t="s">
        <v>57</v>
      </c>
      <c r="L20" s="25">
        <v>340</v>
      </c>
      <c r="M20" s="24" t="s">
        <v>58</v>
      </c>
      <c r="N20" s="24" t="s">
        <v>72</v>
      </c>
      <c r="O20" s="25">
        <v>40</v>
      </c>
      <c r="P20" s="25">
        <v>3</v>
      </c>
      <c r="Q20" s="25">
        <v>326600</v>
      </c>
      <c r="R20" s="25">
        <f t="shared" si="0"/>
        <v>408200</v>
      </c>
      <c r="S20" s="60">
        <f t="shared" si="1"/>
        <v>81600</v>
      </c>
      <c r="T20" s="25"/>
      <c r="U20" s="24">
        <v>23</v>
      </c>
      <c r="V20" s="61"/>
      <c r="W20" s="62">
        <f t="shared" si="2"/>
        <v>18768</v>
      </c>
      <c r="X20" s="63">
        <f t="shared" si="3"/>
        <v>17057.7603696</v>
      </c>
    </row>
    <row r="21" spans="1:24" s="1" customFormat="1" ht="24.75" customHeight="1">
      <c r="A21" s="21">
        <v>13</v>
      </c>
      <c r="B21" s="27" t="s">
        <v>75</v>
      </c>
      <c r="C21" s="28">
        <v>421321100124</v>
      </c>
      <c r="D21" s="29" t="s">
        <v>76</v>
      </c>
      <c r="E21" s="27">
        <v>30</v>
      </c>
      <c r="F21" s="20">
        <v>6</v>
      </c>
      <c r="G21" s="27" t="s">
        <v>62</v>
      </c>
      <c r="H21" s="27">
        <v>110</v>
      </c>
      <c r="I21" s="27" t="s">
        <v>34</v>
      </c>
      <c r="J21" s="27" t="s">
        <v>56</v>
      </c>
      <c r="K21" s="25" t="s">
        <v>57</v>
      </c>
      <c r="L21" s="25">
        <v>345</v>
      </c>
      <c r="M21" s="27" t="s">
        <v>58</v>
      </c>
      <c r="N21" s="27" t="s">
        <v>77</v>
      </c>
      <c r="O21" s="20">
        <v>40</v>
      </c>
      <c r="P21" s="20">
        <v>3</v>
      </c>
      <c r="Q21" s="20">
        <v>243800</v>
      </c>
      <c r="R21" s="20">
        <f t="shared" si="0"/>
        <v>326600</v>
      </c>
      <c r="S21" s="60">
        <f t="shared" si="1"/>
        <v>82800</v>
      </c>
      <c r="T21" s="20"/>
      <c r="U21" s="24">
        <v>23</v>
      </c>
      <c r="V21" s="64"/>
      <c r="W21" s="65">
        <f t="shared" si="2"/>
        <v>19044</v>
      </c>
      <c r="X21" s="63">
        <f t="shared" si="3"/>
        <v>17308.6097868</v>
      </c>
    </row>
    <row r="22" spans="1:24" s="1" customFormat="1" ht="24.75" customHeight="1">
      <c r="A22" s="21">
        <v>14</v>
      </c>
      <c r="B22" s="27" t="s">
        <v>78</v>
      </c>
      <c r="C22" s="28">
        <v>421321100123</v>
      </c>
      <c r="D22" s="29" t="s">
        <v>76</v>
      </c>
      <c r="E22" s="27">
        <v>30</v>
      </c>
      <c r="F22" s="20">
        <v>6</v>
      </c>
      <c r="G22" s="16" t="s">
        <v>62</v>
      </c>
      <c r="H22" s="27">
        <v>110</v>
      </c>
      <c r="I22" s="27" t="s">
        <v>34</v>
      </c>
      <c r="J22" s="16" t="s">
        <v>56</v>
      </c>
      <c r="K22" s="25" t="s">
        <v>57</v>
      </c>
      <c r="L22" s="25">
        <v>345</v>
      </c>
      <c r="M22" s="27" t="s">
        <v>58</v>
      </c>
      <c r="N22" s="27" t="s">
        <v>77</v>
      </c>
      <c r="O22" s="20">
        <v>40</v>
      </c>
      <c r="P22" s="20">
        <v>3</v>
      </c>
      <c r="Q22" s="20">
        <v>243800</v>
      </c>
      <c r="R22" s="20">
        <f t="shared" si="0"/>
        <v>326600</v>
      </c>
      <c r="S22" s="60">
        <f t="shared" si="1"/>
        <v>82800</v>
      </c>
      <c r="T22" s="20"/>
      <c r="U22" s="24">
        <v>23</v>
      </c>
      <c r="V22" s="64"/>
      <c r="W22" s="65">
        <f t="shared" si="2"/>
        <v>19044</v>
      </c>
      <c r="X22" s="63">
        <f t="shared" si="3"/>
        <v>17308.6097868</v>
      </c>
    </row>
    <row r="23" spans="1:24" s="2" customFormat="1" ht="24.75" customHeight="1">
      <c r="A23" s="21">
        <v>15</v>
      </c>
      <c r="B23" s="30" t="s">
        <v>79</v>
      </c>
      <c r="C23" s="31">
        <v>421321000486</v>
      </c>
      <c r="D23" s="30" t="s">
        <v>80</v>
      </c>
      <c r="E23" s="30">
        <v>30</v>
      </c>
      <c r="F23" s="32">
        <v>8</v>
      </c>
      <c r="G23" s="33" t="s">
        <v>55</v>
      </c>
      <c r="H23" s="30">
        <v>103</v>
      </c>
      <c r="I23" s="50" t="s">
        <v>34</v>
      </c>
      <c r="J23" s="33" t="s">
        <v>56</v>
      </c>
      <c r="K23" s="25" t="s">
        <v>57</v>
      </c>
      <c r="L23" s="51">
        <v>340</v>
      </c>
      <c r="M23" s="30" t="s">
        <v>58</v>
      </c>
      <c r="N23" s="30" t="s">
        <v>81</v>
      </c>
      <c r="O23" s="51">
        <v>57</v>
      </c>
      <c r="P23" s="51">
        <v>2</v>
      </c>
      <c r="Q23" s="51">
        <v>400124</v>
      </c>
      <c r="R23" s="51">
        <f t="shared" si="0"/>
        <v>477644</v>
      </c>
      <c r="S23" s="60">
        <f t="shared" si="1"/>
        <v>77520</v>
      </c>
      <c r="T23" s="51"/>
      <c r="U23" s="24">
        <v>23</v>
      </c>
      <c r="V23" s="66"/>
      <c r="W23" s="67">
        <f t="shared" si="2"/>
        <v>17829.6</v>
      </c>
      <c r="X23" s="63">
        <f t="shared" si="3"/>
        <v>16204.872351119999</v>
      </c>
    </row>
    <row r="24" spans="1:24" s="2" customFormat="1" ht="24.75" customHeight="1">
      <c r="A24" s="21">
        <v>16</v>
      </c>
      <c r="B24" s="33" t="s">
        <v>82</v>
      </c>
      <c r="C24" s="23">
        <v>421321100133</v>
      </c>
      <c r="D24" s="22" t="s">
        <v>76</v>
      </c>
      <c r="E24" s="33">
        <v>30</v>
      </c>
      <c r="F24" s="34">
        <v>5</v>
      </c>
      <c r="G24" s="33" t="s">
        <v>62</v>
      </c>
      <c r="H24" s="35">
        <v>110</v>
      </c>
      <c r="I24" s="52" t="s">
        <v>34</v>
      </c>
      <c r="J24" s="33" t="s">
        <v>56</v>
      </c>
      <c r="K24" s="25" t="s">
        <v>57</v>
      </c>
      <c r="L24" s="36">
        <v>345</v>
      </c>
      <c r="M24" s="33" t="s">
        <v>58</v>
      </c>
      <c r="N24" s="33" t="s">
        <v>81</v>
      </c>
      <c r="O24" s="36">
        <v>57</v>
      </c>
      <c r="P24" s="36">
        <v>2</v>
      </c>
      <c r="Q24" s="36">
        <v>153200</v>
      </c>
      <c r="R24" s="36">
        <f t="shared" si="0"/>
        <v>231860</v>
      </c>
      <c r="S24" s="60">
        <f t="shared" si="1"/>
        <v>78660</v>
      </c>
      <c r="T24" s="36"/>
      <c r="U24" s="33">
        <v>23</v>
      </c>
      <c r="V24" s="68"/>
      <c r="W24" s="69">
        <f t="shared" si="2"/>
        <v>18091.8</v>
      </c>
      <c r="X24" s="63">
        <f t="shared" si="3"/>
        <v>16443.17929746</v>
      </c>
    </row>
    <row r="25" spans="1:24" s="1" customFormat="1" ht="24.75" customHeight="1">
      <c r="A25" s="21">
        <v>17</v>
      </c>
      <c r="B25" s="33" t="s">
        <v>83</v>
      </c>
      <c r="C25" s="23">
        <v>421321100064</v>
      </c>
      <c r="D25" s="33" t="s">
        <v>84</v>
      </c>
      <c r="E25" s="33">
        <v>27</v>
      </c>
      <c r="F25" s="36">
        <v>7</v>
      </c>
      <c r="G25" s="33" t="s">
        <v>62</v>
      </c>
      <c r="H25" s="33">
        <v>96</v>
      </c>
      <c r="I25" s="33" t="s">
        <v>34</v>
      </c>
      <c r="J25" s="33" t="s">
        <v>56</v>
      </c>
      <c r="K25" s="25" t="s">
        <v>57</v>
      </c>
      <c r="L25" s="36">
        <v>340</v>
      </c>
      <c r="M25" s="33" t="s">
        <v>58</v>
      </c>
      <c r="N25" s="33" t="s">
        <v>85</v>
      </c>
      <c r="O25" s="36">
        <v>86</v>
      </c>
      <c r="P25" s="36">
        <v>1</v>
      </c>
      <c r="Q25" s="36">
        <v>261972</v>
      </c>
      <c r="R25" s="36">
        <f t="shared" si="0"/>
        <v>320452</v>
      </c>
      <c r="S25" s="60">
        <f t="shared" si="1"/>
        <v>58480</v>
      </c>
      <c r="T25" s="36"/>
      <c r="U25" s="33">
        <v>22</v>
      </c>
      <c r="V25" s="68"/>
      <c r="W25" s="69">
        <f t="shared" si="2"/>
        <v>12865.6</v>
      </c>
      <c r="X25" s="63">
        <f t="shared" si="3"/>
        <v>11693.218340320002</v>
      </c>
    </row>
    <row r="26" spans="1:24" ht="24.75" customHeight="1">
      <c r="A26" s="21">
        <v>18</v>
      </c>
      <c r="B26" s="22" t="s">
        <v>86</v>
      </c>
      <c r="C26" s="23">
        <v>421321000411</v>
      </c>
      <c r="D26" s="22" t="s">
        <v>87</v>
      </c>
      <c r="E26" s="37">
        <v>30</v>
      </c>
      <c r="F26" s="36">
        <v>10</v>
      </c>
      <c r="G26" s="33" t="s">
        <v>55</v>
      </c>
      <c r="H26" s="33">
        <v>118</v>
      </c>
      <c r="I26" s="33" t="s">
        <v>34</v>
      </c>
      <c r="J26" s="33" t="s">
        <v>56</v>
      </c>
      <c r="K26" s="25" t="s">
        <v>57</v>
      </c>
      <c r="L26" s="36">
        <v>340</v>
      </c>
      <c r="M26" s="33" t="s">
        <v>58</v>
      </c>
      <c r="N26" s="33" t="s">
        <v>88</v>
      </c>
      <c r="O26" s="36">
        <v>67</v>
      </c>
      <c r="P26" s="36">
        <v>2</v>
      </c>
      <c r="Q26" s="36">
        <v>602934</v>
      </c>
      <c r="R26" s="36">
        <f t="shared" si="0"/>
        <v>694054</v>
      </c>
      <c r="S26" s="60">
        <f t="shared" si="1"/>
        <v>91120</v>
      </c>
      <c r="T26" s="36"/>
      <c r="U26" s="33">
        <v>25</v>
      </c>
      <c r="V26" s="68"/>
      <c r="W26" s="69">
        <f t="shared" si="2"/>
        <v>22780</v>
      </c>
      <c r="X26" s="63">
        <f t="shared" si="3"/>
        <v>20704.165666</v>
      </c>
    </row>
    <row r="27" spans="1:24" s="3" customFormat="1" ht="26.25" customHeight="1">
      <c r="A27" s="21">
        <v>19</v>
      </c>
      <c r="B27" s="38" t="s">
        <v>89</v>
      </c>
      <c r="C27" s="28">
        <v>421321100011</v>
      </c>
      <c r="D27" s="38" t="s">
        <v>90</v>
      </c>
      <c r="E27" s="38">
        <v>29</v>
      </c>
      <c r="F27" s="39">
        <v>8</v>
      </c>
      <c r="G27" s="38" t="s">
        <v>91</v>
      </c>
      <c r="H27" s="38">
        <v>103</v>
      </c>
      <c r="I27" s="38" t="s">
        <v>34</v>
      </c>
      <c r="J27" s="33" t="s">
        <v>56</v>
      </c>
      <c r="K27" s="25" t="s">
        <v>57</v>
      </c>
      <c r="L27" s="39">
        <v>340</v>
      </c>
      <c r="M27" s="38" t="s">
        <v>58</v>
      </c>
      <c r="N27" s="38" t="s">
        <v>92</v>
      </c>
      <c r="O27" s="39">
        <v>91</v>
      </c>
      <c r="P27" s="39">
        <v>2</v>
      </c>
      <c r="Q27" s="39">
        <v>327372</v>
      </c>
      <c r="R27" s="39">
        <f t="shared" si="0"/>
        <v>451132</v>
      </c>
      <c r="S27" s="70">
        <f t="shared" si="1"/>
        <v>123760</v>
      </c>
      <c r="T27" s="39"/>
      <c r="U27" s="38">
        <v>23</v>
      </c>
      <c r="V27" s="71"/>
      <c r="W27" s="72">
        <f t="shared" si="2"/>
        <v>28464.8</v>
      </c>
      <c r="X27" s="63">
        <f t="shared" si="3"/>
        <v>25870.93656056</v>
      </c>
    </row>
    <row r="28" spans="1:24" s="1" customFormat="1" ht="24.75" customHeight="1">
      <c r="A28" s="21">
        <v>20</v>
      </c>
      <c r="B28" s="33" t="s">
        <v>93</v>
      </c>
      <c r="C28" s="23">
        <v>421321100056</v>
      </c>
      <c r="D28" s="33" t="s">
        <v>71</v>
      </c>
      <c r="E28" s="33">
        <v>30</v>
      </c>
      <c r="F28" s="36">
        <v>7</v>
      </c>
      <c r="G28" s="33" t="s">
        <v>62</v>
      </c>
      <c r="H28" s="33">
        <v>103</v>
      </c>
      <c r="I28" s="33" t="s">
        <v>34</v>
      </c>
      <c r="J28" s="33" t="s">
        <v>56</v>
      </c>
      <c r="K28" s="25" t="s">
        <v>57</v>
      </c>
      <c r="L28" s="36">
        <v>340</v>
      </c>
      <c r="M28" s="33" t="s">
        <v>58</v>
      </c>
      <c r="N28" s="33" t="s">
        <v>88</v>
      </c>
      <c r="O28" s="36">
        <v>91</v>
      </c>
      <c r="P28" s="36">
        <v>1</v>
      </c>
      <c r="Q28" s="36">
        <v>248880</v>
      </c>
      <c r="R28" s="36">
        <f t="shared" si="0"/>
        <v>310760</v>
      </c>
      <c r="S28" s="60">
        <f t="shared" si="1"/>
        <v>61880</v>
      </c>
      <c r="T28" s="36"/>
      <c r="U28" s="33">
        <v>23</v>
      </c>
      <c r="V28" s="68"/>
      <c r="W28" s="69">
        <f t="shared" si="2"/>
        <v>14232.4</v>
      </c>
      <c r="X28" s="63">
        <f t="shared" si="3"/>
        <v>12935.46828028</v>
      </c>
    </row>
    <row r="29" spans="1:24" s="2" customFormat="1" ht="24.75" customHeight="1">
      <c r="A29" s="21">
        <v>21</v>
      </c>
      <c r="B29" s="33" t="s">
        <v>94</v>
      </c>
      <c r="C29" s="23">
        <v>421321000487</v>
      </c>
      <c r="D29" s="33" t="s">
        <v>95</v>
      </c>
      <c r="E29" s="33">
        <v>33</v>
      </c>
      <c r="F29" s="36">
        <v>9</v>
      </c>
      <c r="G29" s="33" t="s">
        <v>55</v>
      </c>
      <c r="H29" s="33">
        <v>147</v>
      </c>
      <c r="I29" s="33" t="s">
        <v>34</v>
      </c>
      <c r="J29" s="33" t="s">
        <v>56</v>
      </c>
      <c r="K29" s="25" t="s">
        <v>57</v>
      </c>
      <c r="L29" s="36">
        <v>340</v>
      </c>
      <c r="M29" s="33" t="s">
        <v>58</v>
      </c>
      <c r="N29" s="33" t="s">
        <v>88</v>
      </c>
      <c r="O29" s="36">
        <v>91</v>
      </c>
      <c r="P29" s="36">
        <v>2</v>
      </c>
      <c r="Q29" s="36">
        <v>458942</v>
      </c>
      <c r="R29" s="36">
        <f t="shared" si="0"/>
        <v>582702</v>
      </c>
      <c r="S29" s="60">
        <f t="shared" si="1"/>
        <v>123760</v>
      </c>
      <c r="T29" s="36"/>
      <c r="U29" s="33">
        <v>25</v>
      </c>
      <c r="V29" s="68"/>
      <c r="W29" s="69">
        <f t="shared" si="2"/>
        <v>30940</v>
      </c>
      <c r="X29" s="63">
        <f t="shared" si="3"/>
        <v>28120.583218</v>
      </c>
    </row>
    <row r="30" spans="1:24" ht="24.75" customHeight="1">
      <c r="A30" s="21">
        <v>22</v>
      </c>
      <c r="B30" s="33" t="s">
        <v>96</v>
      </c>
      <c r="C30" s="23">
        <v>421321000457</v>
      </c>
      <c r="D30" s="33" t="s">
        <v>97</v>
      </c>
      <c r="E30" s="33">
        <v>30</v>
      </c>
      <c r="F30" s="36">
        <v>9</v>
      </c>
      <c r="G30" s="33" t="s">
        <v>55</v>
      </c>
      <c r="H30" s="33">
        <v>147</v>
      </c>
      <c r="I30" s="33" t="s">
        <v>34</v>
      </c>
      <c r="J30" s="33" t="s">
        <v>56</v>
      </c>
      <c r="K30" s="25" t="s">
        <v>57</v>
      </c>
      <c r="L30" s="36">
        <v>340</v>
      </c>
      <c r="M30" s="33" t="s">
        <v>58</v>
      </c>
      <c r="N30" s="33" t="s">
        <v>98</v>
      </c>
      <c r="O30" s="36">
        <v>84</v>
      </c>
      <c r="P30" s="36">
        <v>1</v>
      </c>
      <c r="Q30" s="36">
        <v>340496</v>
      </c>
      <c r="R30" s="36">
        <f t="shared" si="0"/>
        <v>397616</v>
      </c>
      <c r="S30" s="60">
        <f t="shared" si="1"/>
        <v>57120</v>
      </c>
      <c r="T30" s="36"/>
      <c r="U30" s="33">
        <v>25</v>
      </c>
      <c r="V30" s="68"/>
      <c r="W30" s="69">
        <f t="shared" si="2"/>
        <v>14280</v>
      </c>
      <c r="X30" s="63">
        <f t="shared" si="3"/>
        <v>12978.730716</v>
      </c>
    </row>
    <row r="31" spans="1:24" s="4" customFormat="1" ht="24.75" customHeight="1">
      <c r="A31" s="40">
        <v>23</v>
      </c>
      <c r="B31" s="41" t="s">
        <v>99</v>
      </c>
      <c r="C31" s="42">
        <v>421321000431</v>
      </c>
      <c r="D31" s="41" t="s">
        <v>100</v>
      </c>
      <c r="E31" s="43">
        <v>30</v>
      </c>
      <c r="F31" s="44">
        <v>10</v>
      </c>
      <c r="G31" s="45" t="s">
        <v>55</v>
      </c>
      <c r="H31" s="45">
        <v>103</v>
      </c>
      <c r="I31" s="45" t="s">
        <v>34</v>
      </c>
      <c r="J31" s="45" t="s">
        <v>101</v>
      </c>
      <c r="K31" s="53" t="s">
        <v>102</v>
      </c>
      <c r="L31" s="44">
        <v>139</v>
      </c>
      <c r="M31" s="45" t="s">
        <v>58</v>
      </c>
      <c r="N31" s="45" t="s">
        <v>103</v>
      </c>
      <c r="O31" s="44">
        <v>77</v>
      </c>
      <c r="P31" s="44">
        <v>1</v>
      </c>
      <c r="Q31" s="44">
        <v>368433</v>
      </c>
      <c r="R31" s="44">
        <f t="shared" si="0"/>
        <v>389839</v>
      </c>
      <c r="S31" s="73">
        <f t="shared" si="1"/>
        <v>21406</v>
      </c>
      <c r="T31" s="44"/>
      <c r="U31" s="45">
        <v>24</v>
      </c>
      <c r="V31" s="74"/>
      <c r="W31" s="75">
        <f t="shared" si="2"/>
        <v>5137.44</v>
      </c>
      <c r="X31" s="63">
        <f t="shared" si="3"/>
        <v>4669.289238767999</v>
      </c>
    </row>
    <row r="32" spans="1:24" s="1" customFormat="1" ht="24.75" customHeight="1">
      <c r="A32" s="21">
        <v>24</v>
      </c>
      <c r="B32" s="33" t="s">
        <v>104</v>
      </c>
      <c r="C32" s="23">
        <v>421321000070</v>
      </c>
      <c r="D32" s="33" t="s">
        <v>71</v>
      </c>
      <c r="E32" s="33">
        <v>30</v>
      </c>
      <c r="F32" s="36">
        <v>7</v>
      </c>
      <c r="G32" s="33" t="s">
        <v>62</v>
      </c>
      <c r="H32" s="33">
        <v>103</v>
      </c>
      <c r="I32" s="33" t="s">
        <v>34</v>
      </c>
      <c r="J32" s="33" t="s">
        <v>56</v>
      </c>
      <c r="K32" s="25" t="s">
        <v>57</v>
      </c>
      <c r="L32" s="36">
        <v>340</v>
      </c>
      <c r="M32" s="33" t="s">
        <v>58</v>
      </c>
      <c r="N32" s="33" t="s">
        <v>105</v>
      </c>
      <c r="O32" s="36">
        <v>77</v>
      </c>
      <c r="P32" s="36">
        <v>1</v>
      </c>
      <c r="Q32" s="36">
        <v>211360</v>
      </c>
      <c r="R32" s="36">
        <f t="shared" si="0"/>
        <v>263720</v>
      </c>
      <c r="S32" s="60">
        <f t="shared" si="1"/>
        <v>52360</v>
      </c>
      <c r="T32" s="36"/>
      <c r="U32" s="33">
        <v>23</v>
      </c>
      <c r="V32" s="68"/>
      <c r="W32" s="69">
        <f t="shared" si="2"/>
        <v>12042.8</v>
      </c>
      <c r="X32" s="63">
        <v>10945</v>
      </c>
    </row>
    <row r="33" spans="1:24" ht="24.75" customHeight="1">
      <c r="A33" s="21">
        <v>25</v>
      </c>
      <c r="B33" s="33" t="s">
        <v>106</v>
      </c>
      <c r="C33" s="23">
        <v>421321000483</v>
      </c>
      <c r="D33" s="33" t="s">
        <v>95</v>
      </c>
      <c r="E33" s="33">
        <v>33</v>
      </c>
      <c r="F33" s="36">
        <v>9</v>
      </c>
      <c r="G33" s="33" t="s">
        <v>55</v>
      </c>
      <c r="H33" s="33">
        <v>147</v>
      </c>
      <c r="I33" s="33" t="s">
        <v>34</v>
      </c>
      <c r="J33" s="33" t="s">
        <v>56</v>
      </c>
      <c r="K33" s="25" t="s">
        <v>57</v>
      </c>
      <c r="L33" s="36">
        <v>340</v>
      </c>
      <c r="M33" s="33" t="s">
        <v>58</v>
      </c>
      <c r="N33" s="33" t="s">
        <v>107</v>
      </c>
      <c r="O33" s="36">
        <v>82</v>
      </c>
      <c r="P33" s="36">
        <v>1</v>
      </c>
      <c r="Q33" s="36">
        <v>291672</v>
      </c>
      <c r="R33" s="36">
        <f t="shared" si="0"/>
        <v>347432</v>
      </c>
      <c r="S33" s="60">
        <f t="shared" si="1"/>
        <v>55760</v>
      </c>
      <c r="T33" s="36"/>
      <c r="U33" s="33">
        <v>25</v>
      </c>
      <c r="V33" s="68"/>
      <c r="W33" s="69">
        <f t="shared" si="2"/>
        <v>13940</v>
      </c>
      <c r="X33" s="63">
        <v>12670</v>
      </c>
    </row>
    <row r="34" spans="1:24" ht="24.75" customHeight="1">
      <c r="A34" s="38" t="s">
        <v>108</v>
      </c>
      <c r="B34" s="36"/>
      <c r="C34" s="36"/>
      <c r="D34" s="36"/>
      <c r="E34" s="36">
        <f>SUM(E9:E33)</f>
        <v>760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68">
        <f>SUM(S9:S33)</f>
        <v>2032306</v>
      </c>
      <c r="T34" s="36"/>
      <c r="U34" s="36"/>
      <c r="V34" s="36"/>
      <c r="W34" s="69">
        <f>SUM(W9:W33)</f>
        <v>490016.43999999994</v>
      </c>
      <c r="X34" s="63">
        <f>SUM(X9:X33)</f>
        <v>445363.43534490804</v>
      </c>
    </row>
    <row r="35" ht="24.75" customHeight="1">
      <c r="W35" s="76"/>
    </row>
    <row r="36" spans="1:18" ht="24.75" customHeight="1">
      <c r="A36" s="46" t="s">
        <v>109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1:3" ht="24.75" customHeight="1">
      <c r="A37" s="47" t="s">
        <v>110</v>
      </c>
      <c r="B37" s="47"/>
      <c r="C37" t="s">
        <v>111</v>
      </c>
    </row>
    <row r="38" spans="3:23" ht="24.75" customHeight="1">
      <c r="C38" s="48" t="s">
        <v>112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ht="24.75" customHeight="1">
      <c r="C39" t="s">
        <v>113</v>
      </c>
    </row>
    <row r="40" ht="24.75" customHeight="1">
      <c r="C40" t="s">
        <v>114</v>
      </c>
    </row>
    <row r="41" ht="24.75" customHeight="1">
      <c r="C41" t="s">
        <v>115</v>
      </c>
    </row>
    <row r="42" ht="24.75" customHeight="1">
      <c r="C42" t="s">
        <v>116</v>
      </c>
    </row>
    <row r="43" ht="24.75" customHeight="1">
      <c r="C43" t="s">
        <v>117</v>
      </c>
    </row>
    <row r="44" ht="24.75" customHeight="1">
      <c r="C44" t="s">
        <v>118</v>
      </c>
    </row>
  </sheetData>
  <sheetProtection/>
  <mergeCells count="22">
    <mergeCell ref="A3:I3"/>
    <mergeCell ref="J3:P3"/>
    <mergeCell ref="Q3:W3"/>
    <mergeCell ref="A4:G4"/>
    <mergeCell ref="H4:M4"/>
    <mergeCell ref="N4:W4"/>
    <mergeCell ref="B5:J5"/>
    <mergeCell ref="K5:L5"/>
    <mergeCell ref="N5:P5"/>
    <mergeCell ref="Q5:S5"/>
    <mergeCell ref="T5:U5"/>
    <mergeCell ref="V5:W5"/>
    <mergeCell ref="A36:R36"/>
    <mergeCell ref="A37:B37"/>
    <mergeCell ref="C38:W38"/>
    <mergeCell ref="A5:A8"/>
    <mergeCell ref="T6:T8"/>
    <mergeCell ref="U6:U8"/>
    <mergeCell ref="V6:V8"/>
    <mergeCell ref="W6:W8"/>
    <mergeCell ref="X3:X8"/>
    <mergeCell ref="A1:W2"/>
  </mergeCells>
  <printOptions/>
  <pageMargins left="0.57" right="0.36" top="0.8899999999999999" bottom="0.61" header="0.5" footer="0.32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2022-06-17T02:10:47Z</cp:lastPrinted>
  <dcterms:created xsi:type="dcterms:W3CDTF">2010-11-24T01:48:26Z</dcterms:created>
  <dcterms:modified xsi:type="dcterms:W3CDTF">2023-12-06T03:44:29Z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F4E23B344ED3491C8D1B2CDBC91AB6DF_12</vt:lpwstr>
  </property>
</Properties>
</file>