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明细" sheetId="1" r:id="rId1"/>
    <sheet name="汇总表" sheetId="2" r:id="rId2"/>
    <sheet name="车辆汇总" sheetId="3" r:id="rId3"/>
  </sheets>
  <definedNames/>
  <calcPr fullCalcOnLoad="1"/>
</workbook>
</file>

<file path=xl/sharedStrings.xml><?xml version="1.0" encoding="utf-8"?>
<sst xmlns="http://schemas.openxmlformats.org/spreadsheetml/2006/main" count="837" uniqueCount="262">
  <si>
    <t>农村客运经营者燃料消耗量明细表（2022年度）</t>
  </si>
  <si>
    <r>
      <t>填报单位：（盖章）</t>
    </r>
    <r>
      <rPr>
        <u val="single"/>
        <sz val="12"/>
        <color indexed="8"/>
        <rFont val="宋体"/>
        <family val="0"/>
      </rPr>
      <t xml:space="preserve">  随州市顺捷汽车运输有限公司随县分公司 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宋体"/>
        <family val="0"/>
      </rPr>
      <t>企业组织机构代码：</t>
    </r>
    <r>
      <rPr>
        <u val="single"/>
        <sz val="12"/>
        <color indexed="8"/>
        <rFont val="宋体"/>
        <family val="0"/>
      </rPr>
      <t xml:space="preserve"> 9142132155394495XT 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登记注册地：</t>
    </r>
    <r>
      <rPr>
        <u val="single"/>
        <sz val="12"/>
        <color indexed="8"/>
        <rFont val="宋体"/>
        <family val="0"/>
      </rPr>
      <t xml:space="preserve"> 随县工商所  </t>
    </r>
  </si>
  <si>
    <r>
      <t>填报人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：</t>
    </r>
    <r>
      <rPr>
        <u val="single"/>
        <sz val="12"/>
        <color indexed="8"/>
        <rFont val="宋体"/>
        <family val="0"/>
      </rPr>
      <t xml:space="preserve"> 李慧     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宋体"/>
        <family val="0"/>
      </rPr>
      <t>联系电话：</t>
    </r>
    <r>
      <rPr>
        <u val="single"/>
        <sz val="12"/>
        <color indexed="8"/>
        <rFont val="宋体"/>
        <family val="0"/>
      </rPr>
      <t xml:space="preserve"> 0722-3816059 </t>
    </r>
    <r>
      <rPr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宋体"/>
        <family val="0"/>
      </rPr>
      <t>填报日期：</t>
    </r>
    <r>
      <rPr>
        <u val="single"/>
        <sz val="12"/>
        <color indexed="8"/>
        <rFont val="宋体"/>
        <family val="0"/>
      </rPr>
      <t xml:space="preserve">  2023年10月15日    </t>
    </r>
  </si>
  <si>
    <t xml:space="preserve">      </t>
  </si>
  <si>
    <t>序号</t>
  </si>
  <si>
    <t>车辆信息</t>
  </si>
  <si>
    <t>运营信息</t>
  </si>
  <si>
    <t>运营方式</t>
  </si>
  <si>
    <t>客运班线信息</t>
  </si>
  <si>
    <t>行驶里程
(公里)</t>
  </si>
  <si>
    <t>平均燃料单耗（升/百公里）</t>
  </si>
  <si>
    <t>油耗总量（升）</t>
  </si>
  <si>
    <t>金额（元）</t>
  </si>
  <si>
    <t>车牌号码</t>
  </si>
  <si>
    <t>营运证号</t>
  </si>
  <si>
    <t>车辆型号</t>
  </si>
  <si>
    <t>车龄
(年)</t>
  </si>
  <si>
    <t>排放标准</t>
  </si>
  <si>
    <t>发动机功率
(千瓦)</t>
  </si>
  <si>
    <t>燃料类型</t>
  </si>
  <si>
    <t>变更情况</t>
  </si>
  <si>
    <t>年运营期限</t>
  </si>
  <si>
    <t>实际运营天数
（天）</t>
  </si>
  <si>
    <t>线路起讫点</t>
  </si>
  <si>
    <t>线路运营里程
(公里)</t>
  </si>
  <si>
    <t>班次</t>
  </si>
  <si>
    <t>年初公里
(表里程)</t>
  </si>
  <si>
    <t>年末公里
(表里程)</t>
  </si>
  <si>
    <t>行驶里程
（全年）</t>
  </si>
  <si>
    <t>柴油\汽油</t>
  </si>
  <si>
    <t>柴油/汽油</t>
  </si>
  <si>
    <t>鄂S25222</t>
  </si>
  <si>
    <t>421321000347</t>
  </si>
  <si>
    <t>宇通ZK6779HB9</t>
  </si>
  <si>
    <t>国Ⅱ</t>
  </si>
  <si>
    <t>柴油</t>
  </si>
  <si>
    <t>注销</t>
  </si>
  <si>
    <t>20220101-20220926</t>
  </si>
  <si>
    <t>定线运营</t>
  </si>
  <si>
    <t>江头店-随州</t>
  </si>
  <si>
    <t>鄂S06628</t>
  </si>
  <si>
    <t xml:space="preserve">421321100043 </t>
  </si>
  <si>
    <t>宇通ZK6808HAA</t>
  </si>
  <si>
    <t>国Ⅲ</t>
  </si>
  <si>
    <t>无变更</t>
  </si>
  <si>
    <t>20220101-20221231</t>
  </si>
  <si>
    <t>人和店-随州</t>
  </si>
  <si>
    <t>鄂SE7029</t>
  </si>
  <si>
    <t xml:space="preserve">421321000604 </t>
  </si>
  <si>
    <t xml:space="preserve">少林牌SLG6759C4E </t>
  </si>
  <si>
    <t>沙河-随州</t>
  </si>
  <si>
    <t>鄂S19356</t>
  </si>
  <si>
    <t>421321000257</t>
  </si>
  <si>
    <t>少林SLG6733C-2</t>
  </si>
  <si>
    <t>20220101-20220120</t>
  </si>
  <si>
    <t>鄂SE7700</t>
  </si>
  <si>
    <t>421321100028</t>
  </si>
  <si>
    <t>宇通ZK6752D1</t>
  </si>
  <si>
    <t>更新</t>
  </si>
  <si>
    <t>20220121-20221231</t>
  </si>
  <si>
    <t>鄂SE3207</t>
  </si>
  <si>
    <t>421321000455</t>
  </si>
  <si>
    <t>宇通ZK6809HA</t>
  </si>
  <si>
    <t>天河口-随州</t>
  </si>
  <si>
    <t>鄂SE5377</t>
  </si>
  <si>
    <t>421321000468</t>
  </si>
  <si>
    <t>宇通ZK6808H9</t>
  </si>
  <si>
    <t>鄂SE3099</t>
  </si>
  <si>
    <t>421321000435</t>
  </si>
  <si>
    <t>鄂S37777</t>
  </si>
  <si>
    <t xml:space="preserve">421321100098 </t>
  </si>
  <si>
    <t>宇通ZK6816H1Y</t>
  </si>
  <si>
    <t>鄂S16888</t>
  </si>
  <si>
    <t>421321000176</t>
  </si>
  <si>
    <t>宇通ZK6739D</t>
  </si>
  <si>
    <t>20220101-20220909</t>
  </si>
  <si>
    <t>鄂SE6895</t>
  </si>
  <si>
    <t xml:space="preserve">421321000596 </t>
  </si>
  <si>
    <t xml:space="preserve">宇通ZK6752D1 </t>
  </si>
  <si>
    <t>万和-随州</t>
  </si>
  <si>
    <t xml:space="preserve">鄂SE6936 </t>
  </si>
  <si>
    <t>421321000595</t>
  </si>
  <si>
    <t>鄂SE6305</t>
  </si>
  <si>
    <t xml:space="preserve">421321000601 </t>
  </si>
  <si>
    <t xml:space="preserve">宇通牌ZK6752D1 </t>
  </si>
  <si>
    <t>鄂S36569</t>
  </si>
  <si>
    <t xml:space="preserve">421321000639 </t>
  </si>
  <si>
    <t>鄂S36556</t>
  </si>
  <si>
    <t xml:space="preserve">421321100009 </t>
  </si>
  <si>
    <t>鄂S36709</t>
  </si>
  <si>
    <t xml:space="preserve">421321100026 </t>
  </si>
  <si>
    <t>鄂S36397</t>
  </si>
  <si>
    <t xml:space="preserve">421321100027 </t>
  </si>
  <si>
    <t>鄂SE7036</t>
  </si>
  <si>
    <t>421321000626</t>
  </si>
  <si>
    <t>鄂S15688</t>
  </si>
  <si>
    <t>421321000162</t>
  </si>
  <si>
    <t>宇通zk6751DF</t>
  </si>
  <si>
    <t>20220101-20220125</t>
  </si>
  <si>
    <t>鄂S36687</t>
  </si>
  <si>
    <t>421321000190</t>
  </si>
  <si>
    <t>东风EQ6731LT</t>
  </si>
  <si>
    <t>20220126-20221231</t>
  </si>
  <si>
    <t>鄂SE7087</t>
  </si>
  <si>
    <t xml:space="preserve">421321000605 </t>
  </si>
  <si>
    <t>新城-随州</t>
  </si>
  <si>
    <t>鄂SE6915</t>
  </si>
  <si>
    <t xml:space="preserve">421321000597 </t>
  </si>
  <si>
    <t>鄂SE6893</t>
  </si>
  <si>
    <t xml:space="preserve">421321000598 </t>
  </si>
  <si>
    <t>鄂S36707</t>
  </si>
  <si>
    <t xml:space="preserve">421321100041 </t>
  </si>
  <si>
    <t>鄂SE7703</t>
  </si>
  <si>
    <t xml:space="preserve">421321100066 </t>
  </si>
  <si>
    <t>鄂S36889</t>
  </si>
  <si>
    <t xml:space="preserve">421321100189 </t>
  </si>
  <si>
    <t>宇通ZK6729DT2</t>
  </si>
  <si>
    <t>鄂SE7019</t>
  </si>
  <si>
    <t xml:space="preserve">421321000608 </t>
  </si>
  <si>
    <t xml:space="preserve">东风牌EQ6731LT </t>
  </si>
  <si>
    <t>新街-随州</t>
  </si>
  <si>
    <t>鄂SE7006</t>
  </si>
  <si>
    <t xml:space="preserve">421321000606 </t>
  </si>
  <si>
    <t>鄂SE7007</t>
  </si>
  <si>
    <t>421321000607</t>
  </si>
  <si>
    <t>鄂SE7757</t>
  </si>
  <si>
    <t xml:space="preserve">421321100017 </t>
  </si>
  <si>
    <t>鄂SE7739</t>
  </si>
  <si>
    <t>421321100024</t>
  </si>
  <si>
    <t>鄂SE7718</t>
  </si>
  <si>
    <t xml:space="preserve">421321100018 </t>
  </si>
  <si>
    <t>鄂SE7857</t>
  </si>
  <si>
    <t>421321100062</t>
  </si>
  <si>
    <t>岩子河-随州</t>
  </si>
  <si>
    <t>鄂S37666</t>
  </si>
  <si>
    <t xml:space="preserve">421321100097 </t>
  </si>
  <si>
    <t>鄂SE7929</t>
  </si>
  <si>
    <t xml:space="preserve">421321100061 </t>
  </si>
  <si>
    <t>转出</t>
  </si>
  <si>
    <t>20220101-20221022</t>
  </si>
  <si>
    <t>鄂SE5337</t>
  </si>
  <si>
    <t>421321000469</t>
  </si>
  <si>
    <t>殷店-随州</t>
  </si>
  <si>
    <t>鄂S15888</t>
  </si>
  <si>
    <t>421321000178</t>
  </si>
  <si>
    <t>20220101-20220804</t>
  </si>
  <si>
    <t>鄂S18666</t>
  </si>
  <si>
    <t>421321000179</t>
  </si>
  <si>
    <t>20220101-20221228</t>
  </si>
  <si>
    <t>鄂S23330</t>
  </si>
  <si>
    <t>421321000326</t>
  </si>
  <si>
    <t>宇通ZK6752DFC9</t>
  </si>
  <si>
    <t>20220101-20221213</t>
  </si>
  <si>
    <t>尚市-随州</t>
  </si>
  <si>
    <t>鄂SE0737</t>
  </si>
  <si>
    <t>421321000348</t>
  </si>
  <si>
    <t>103</t>
  </si>
  <si>
    <t>鄂S36736</t>
  </si>
  <si>
    <t xml:space="preserve">421321100019 </t>
  </si>
  <si>
    <t>20220101-20221011</t>
  </si>
  <si>
    <t>随州-洞冲</t>
  </si>
  <si>
    <t>鄂SE8088</t>
  </si>
  <si>
    <t>421321100077</t>
  </si>
  <si>
    <t>鄂S36786</t>
  </si>
  <si>
    <t>421321100025</t>
  </si>
  <si>
    <t>随州-古城</t>
  </si>
  <si>
    <t>鄂SE7738</t>
  </si>
  <si>
    <t xml:space="preserve">421321100032 </t>
  </si>
  <si>
    <r>
      <t>承诺：我承诺本表中所填数据均真实可靠，并承担因数据问题带来的法律责任。     负责人签名</t>
    </r>
    <r>
      <rPr>
        <u val="single"/>
        <sz val="10"/>
        <color indexed="8"/>
        <rFont val="宋体"/>
        <family val="0"/>
      </rPr>
      <t xml:space="preserve">：           </t>
    </r>
    <r>
      <rPr>
        <sz val="10"/>
        <color indexed="8"/>
        <rFont val="宋体"/>
        <family val="0"/>
      </rPr>
      <t xml:space="preserve">              日期：</t>
    </r>
    <r>
      <rPr>
        <u val="single"/>
        <sz val="10"/>
        <color indexed="8"/>
        <rFont val="宋体"/>
        <family val="0"/>
      </rPr>
      <t xml:space="preserve">            </t>
    </r>
    <r>
      <rPr>
        <sz val="10"/>
        <color indexed="8"/>
        <rFont val="宋体"/>
        <family val="0"/>
      </rPr>
      <t xml:space="preserve">    </t>
    </r>
  </si>
  <si>
    <r>
      <t>填表说明：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、本表由农村客运经营者填写，统计期为每年的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日到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日；</t>
    </r>
  </si>
  <si>
    <r>
      <t xml:space="preserve">                      2</t>
    </r>
    <r>
      <rPr>
        <sz val="10"/>
        <color indexed="8"/>
        <rFont val="宋体"/>
        <family val="0"/>
      </rPr>
      <t>、“车辆型号”填写车辆的厂牌和具体型号；“车龄”填写车辆自首次登记之日至填报时的年数；“排放标准”填写国</t>
    </r>
    <r>
      <rPr>
        <sz val="10"/>
        <color indexed="8"/>
        <rFont val="Times New Roman"/>
        <family val="1"/>
      </rPr>
      <t>LV</t>
    </r>
    <r>
      <rPr>
        <sz val="10"/>
        <color indexed="8"/>
        <rFont val="宋体"/>
        <family val="0"/>
      </rPr>
      <t>、国</t>
    </r>
    <r>
      <rPr>
        <sz val="10"/>
        <color indexed="8"/>
        <rFont val="Times New Roman"/>
        <family val="1"/>
      </rPr>
      <t>III</t>
    </r>
    <r>
      <rPr>
        <sz val="10"/>
        <color indexed="8"/>
        <rFont val="宋体"/>
        <family val="0"/>
      </rPr>
      <t>、国</t>
    </r>
    <r>
      <rPr>
        <sz val="10"/>
        <color indexed="8"/>
        <rFont val="Times New Roman"/>
        <family val="1"/>
      </rPr>
      <t>II</t>
    </r>
    <r>
      <rPr>
        <sz val="10"/>
        <color indexed="8"/>
        <rFont val="宋体"/>
        <family val="0"/>
      </rPr>
      <t>；</t>
    </r>
  </si>
  <si>
    <r>
      <t xml:space="preserve">                      3</t>
    </r>
    <r>
      <rPr>
        <sz val="10"/>
        <color indexed="8"/>
        <rFont val="宋体"/>
        <family val="0"/>
      </rPr>
      <t>、“燃料类型”主要分为以下几类：汽油、柴油、</t>
    </r>
    <r>
      <rPr>
        <sz val="10"/>
        <color indexed="8"/>
        <rFont val="Times New Roman"/>
        <family val="1"/>
      </rPr>
      <t>LPG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CNG</t>
    </r>
    <r>
      <rPr>
        <sz val="10"/>
        <color indexed="8"/>
        <rFont val="宋体"/>
        <family val="0"/>
      </rPr>
      <t>、双燃料、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分品种油品和</t>
    </r>
    <r>
      <rPr>
        <sz val="10"/>
        <color indexed="8"/>
        <rFont val="Times New Roman"/>
        <family val="1"/>
      </rPr>
      <t>LPG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CNG)</t>
    </r>
    <r>
      <rPr>
        <sz val="10"/>
        <color indexed="8"/>
        <rFont val="宋体"/>
        <family val="0"/>
      </rPr>
      <t>等；</t>
    </r>
  </si>
  <si>
    <r>
      <t xml:space="preserve">                      4</t>
    </r>
    <r>
      <rPr>
        <sz val="10"/>
        <color indexed="8"/>
        <rFont val="宋体"/>
        <family val="0"/>
      </rPr>
      <t>、“变更情况”按照车辆实际发生情况填写“新增”、“报废”，无变更则标“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”；</t>
    </r>
  </si>
  <si>
    <r>
      <t xml:space="preserve">                      5</t>
    </r>
    <r>
      <rPr>
        <sz val="10"/>
        <color indexed="8"/>
        <rFont val="宋体"/>
        <family val="0"/>
      </rPr>
      <t>、“年运营期限”填写车辆实际运营的起止日期：如在当年度中车辆停运的，则需要分段填写运营时间；“实际运营天数”填写车辆在本年度实际运营的天数；</t>
    </r>
  </si>
  <si>
    <r>
      <t xml:space="preserve">                      6</t>
    </r>
    <r>
      <rPr>
        <sz val="10"/>
        <color indexed="8"/>
        <rFont val="宋体"/>
        <family val="0"/>
      </rPr>
      <t>、“运营方式”填写定线经营、区域经营、循环运行中的一种。采取区域经营的；在客运班线信息的起讫点栏目中填写运营区域，不必填写客运班线信息栏目其他内容；</t>
    </r>
  </si>
  <si>
    <r>
      <t xml:space="preserve">                      7</t>
    </r>
    <r>
      <rPr>
        <sz val="10"/>
        <color indexed="8"/>
        <rFont val="宋体"/>
        <family val="0"/>
      </rPr>
      <t>、“起讫点”按道路运输管理机构发放的班车客运标志牌中的《道路客运班线经营许可证明》相应栏目填写；</t>
    </r>
  </si>
  <si>
    <r>
      <t xml:space="preserve">                      8</t>
    </r>
    <r>
      <rPr>
        <sz val="10"/>
        <color indexed="8"/>
        <rFont val="宋体"/>
        <family val="0"/>
      </rPr>
      <t>、“年初公里”、“年末公里”按照车辆里程表填写。</t>
    </r>
  </si>
  <si>
    <t>农村客运燃油消耗量汇总表</t>
  </si>
  <si>
    <t>  填报单位：随州市顺捷汽车运输有限公司随县分公司   填报时间：2023年10月18日   填报人：李慧  联系电话：0722-3816059</t>
  </si>
  <si>
    <t>省、直辖市</t>
  </si>
  <si>
    <t>地市</t>
  </si>
  <si>
    <t>县（市、</t>
  </si>
  <si>
    <t>企业名称</t>
  </si>
  <si>
    <t>车辆数量</t>
  </si>
  <si>
    <t>平均单耗</t>
  </si>
  <si>
    <t>全年行驶里程</t>
  </si>
  <si>
    <t>油耗总量</t>
  </si>
  <si>
    <t>区）</t>
  </si>
  <si>
    <t>（辆）</t>
  </si>
  <si>
    <t>升/百公里</t>
  </si>
  <si>
    <t>立方米/百公里</t>
  </si>
  <si>
    <t>公里</t>
  </si>
  <si>
    <t>吨</t>
  </si>
  <si>
    <t>升</t>
  </si>
  <si>
    <t>立方米</t>
  </si>
  <si>
    <t>汽油</t>
  </si>
  <si>
    <t>液化气</t>
  </si>
  <si>
    <t>天然气</t>
  </si>
  <si>
    <t>湖北省</t>
  </si>
  <si>
    <t>随州市</t>
  </si>
  <si>
    <t>随县</t>
  </si>
  <si>
    <t>随州市顺捷汽车运输有限公司随县分公司</t>
  </si>
  <si>
    <t>填表说明：1、此表由县、市、省级交通运输部门填写，按照辖区内农村客运经营者填报的明细表进行汇总后逐级上报；
          2、“全年行驶里程”栏按使用燃料类型（汽油、柴油、天然气、液化气）行驶里程分别统计；
          3、全年油耗总量由升折算为吨时，按汽油1吨=1388升、柴油1吨=1176升换算，保留小数点后两位；
          4、对于成建制的农村客运企业要逐一填写，对个体经营者可累加后填写，并在“经营者名称”栏内注明个体累加。</t>
  </si>
  <si>
    <t>2021年度农村道路客运车辆汇总表</t>
  </si>
  <si>
    <t>填报单位名称（签章）： 随州市顺捷汽车运输有限公司随县分公司</t>
  </si>
  <si>
    <t>经营者名称</t>
  </si>
  <si>
    <t>车牌号</t>
  </si>
  <si>
    <t>道路运输证号</t>
  </si>
  <si>
    <t>车辆类型</t>
  </si>
  <si>
    <t>座位数</t>
  </si>
  <si>
    <t>线路牌号</t>
  </si>
  <si>
    <t>营运起始日期</t>
  </si>
  <si>
    <t>运行方式</t>
  </si>
  <si>
    <t>备注</t>
  </si>
  <si>
    <t>中级中型</t>
  </si>
  <si>
    <t>S030120</t>
  </si>
  <si>
    <t>B</t>
  </si>
  <si>
    <t>高一级中型</t>
  </si>
  <si>
    <t>S030153</t>
  </si>
  <si>
    <t>S030177</t>
  </si>
  <si>
    <t>S030176</t>
  </si>
  <si>
    <t>S030210</t>
  </si>
  <si>
    <t>S030209</t>
  </si>
  <si>
    <t>S030207</t>
  </si>
  <si>
    <t>S030208</t>
  </si>
  <si>
    <t>S030211</t>
  </si>
  <si>
    <t>S030230</t>
  </si>
  <si>
    <t>S030220</t>
  </si>
  <si>
    <t>S030217</t>
  </si>
  <si>
    <t>S030232</t>
  </si>
  <si>
    <t>S030223</t>
  </si>
  <si>
    <t>S030233</t>
  </si>
  <si>
    <t>S030227</t>
  </si>
  <si>
    <t>S030236</t>
  </si>
  <si>
    <t>S030218</t>
  </si>
  <si>
    <t>S030280</t>
  </si>
  <si>
    <t>S030281</t>
  </si>
  <si>
    <t>S030277</t>
  </si>
  <si>
    <t>S030278</t>
  </si>
  <si>
    <t>S030275</t>
  </si>
  <si>
    <t>S030276</t>
  </si>
  <si>
    <t>S030292</t>
  </si>
  <si>
    <t>S030287</t>
  </si>
  <si>
    <t>S030291</t>
  </si>
  <si>
    <t>S030286</t>
  </si>
  <si>
    <t>S030290</t>
  </si>
  <si>
    <t>S030288</t>
  </si>
  <si>
    <t>S030296</t>
  </si>
  <si>
    <t xml:space="preserve">鄂S37666 </t>
  </si>
  <si>
    <t>S030298</t>
  </si>
  <si>
    <t>S030297</t>
  </si>
  <si>
    <t>S030318</t>
  </si>
  <si>
    <t>S030300</t>
  </si>
  <si>
    <t>S030301</t>
  </si>
  <si>
    <t>S030314</t>
  </si>
  <si>
    <t>S030315</t>
  </si>
  <si>
    <t>S030063</t>
  </si>
  <si>
    <t>S030062</t>
  </si>
  <si>
    <t>S030084</t>
  </si>
  <si>
    <t>S030085</t>
  </si>
  <si>
    <t>备注:</t>
  </si>
  <si>
    <t>1、运行方式栏请按以下选项填写对应的英文代码：A.公交化运行方式;B.客运班车方式;C.区域运行方式;D.其他运行方式,并请在注栏说明:                                                                                                     2、表格栏目可根据实际需要增加。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</si>
</sst>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.0;[Red]0.0"/>
    <numFmt numFmtId="180" formatCode="0;[Red]0"/>
    <numFmt numFmtId="181" formatCode="0.000_ "/>
    <numFmt numFmtId="182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  <font>
      <sz val="11.5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59"/>
      <name val="ˎ̥"/>
      <family val="1"/>
    </font>
    <font>
      <b/>
      <sz val="9"/>
      <color indexed="59"/>
      <name val="宋体"/>
      <family val="0"/>
    </font>
    <font>
      <b/>
      <sz val="9"/>
      <color indexed="8"/>
      <name val="ˎ̥"/>
      <family val="1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2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2"/>
      <color indexed="8"/>
      <name val="宋体"/>
      <family val="0"/>
    </font>
    <font>
      <u val="single"/>
      <sz val="10"/>
      <color indexed="8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sz val="12"/>
      <color theme="1"/>
      <name val="Times New Roman"/>
      <family val="1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2" fillId="4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2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 wrapText="1"/>
    </xf>
    <xf numFmtId="0" fontId="0" fillId="18" borderId="0" xfId="0" applyFont="1" applyFill="1" applyAlignment="1">
      <alignment vertical="center"/>
    </xf>
    <xf numFmtId="0" fontId="5" fillId="18" borderId="0" xfId="0" applyFont="1" applyFill="1" applyBorder="1" applyAlignment="1">
      <alignment horizontal="center" vertical="center" wrapText="1"/>
    </xf>
    <xf numFmtId="0" fontId="44" fillId="18" borderId="0" xfId="0" applyFont="1" applyFill="1" applyBorder="1" applyAlignment="1">
      <alignment horizontal="center" vertical="center" wrapText="1"/>
    </xf>
    <xf numFmtId="0" fontId="44" fillId="18" borderId="0" xfId="0" applyFont="1" applyFill="1" applyAlignment="1">
      <alignment horizontal="center" vertical="center" wrapText="1"/>
    </xf>
    <xf numFmtId="0" fontId="45" fillId="18" borderId="0" xfId="0" applyFont="1" applyFill="1" applyAlignment="1">
      <alignment horizontal="center" vertical="center" wrapText="1"/>
    </xf>
    <xf numFmtId="49" fontId="5" fillId="18" borderId="0" xfId="0" applyNumberFormat="1" applyFont="1" applyFill="1" applyAlignment="1">
      <alignment horizontal="center" vertical="center" wrapText="1"/>
    </xf>
    <xf numFmtId="0" fontId="44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46" fillId="18" borderId="0" xfId="0" applyFont="1" applyFill="1" applyAlignment="1">
      <alignment vertical="center"/>
    </xf>
    <xf numFmtId="49" fontId="0" fillId="18" borderId="0" xfId="0" applyNumberFormat="1" applyFont="1" applyFill="1" applyAlignment="1">
      <alignment vertical="center"/>
    </xf>
    <xf numFmtId="178" fontId="0" fillId="18" borderId="0" xfId="0" applyNumberFormat="1" applyFont="1" applyFill="1" applyAlignment="1">
      <alignment vertical="center"/>
    </xf>
    <xf numFmtId="0" fontId="0" fillId="18" borderId="0" xfId="0" applyFont="1" applyFill="1" applyAlignment="1">
      <alignment horizontal="center" vertical="center"/>
    </xf>
    <xf numFmtId="179" fontId="46" fillId="18" borderId="0" xfId="0" applyNumberFormat="1" applyFont="1" applyFill="1" applyAlignment="1">
      <alignment vertical="center"/>
    </xf>
    <xf numFmtId="180" fontId="46" fillId="18" borderId="0" xfId="0" applyNumberFormat="1" applyFont="1" applyFill="1" applyAlignment="1">
      <alignment horizontal="center" vertical="center"/>
    </xf>
    <xf numFmtId="181" fontId="0" fillId="18" borderId="0" xfId="0" applyNumberFormat="1" applyFont="1" applyFill="1" applyAlignment="1">
      <alignment horizontal="center" vertical="center"/>
    </xf>
    <xf numFmtId="180" fontId="0" fillId="18" borderId="0" xfId="0" applyNumberFormat="1" applyFont="1" applyFill="1" applyAlignment="1">
      <alignment vertical="center"/>
    </xf>
    <xf numFmtId="0" fontId="47" fillId="18" borderId="0" xfId="0" applyFont="1" applyFill="1" applyAlignment="1">
      <alignment horizontal="center"/>
    </xf>
    <xf numFmtId="0" fontId="17" fillId="18" borderId="0" xfId="0" applyFont="1" applyFill="1" applyAlignment="1">
      <alignment horizontal="center"/>
    </xf>
    <xf numFmtId="0" fontId="48" fillId="18" borderId="0" xfId="0" applyFont="1" applyFill="1" applyAlignment="1">
      <alignment horizontal="justify"/>
    </xf>
    <xf numFmtId="0" fontId="46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Border="1" applyAlignment="1">
      <alignment vertical="center"/>
    </xf>
    <xf numFmtId="49" fontId="0" fillId="18" borderId="0" xfId="0" applyNumberFormat="1" applyFont="1" applyFill="1" applyBorder="1" applyAlignment="1">
      <alignment vertical="center"/>
    </xf>
    <xf numFmtId="178" fontId="0" fillId="18" borderId="0" xfId="0" applyNumberFormat="1" applyFont="1" applyFill="1" applyBorder="1" applyAlignment="1">
      <alignment vertical="center"/>
    </xf>
    <xf numFmtId="0" fontId="46" fillId="18" borderId="0" xfId="0" applyFont="1" applyFill="1" applyAlignment="1">
      <alignment horizontal="left"/>
    </xf>
    <xf numFmtId="0" fontId="0" fillId="18" borderId="0" xfId="0" applyFont="1" applyFill="1" applyAlignment="1">
      <alignment horizontal="left"/>
    </xf>
    <xf numFmtId="0" fontId="0" fillId="18" borderId="11" xfId="0" applyFont="1" applyFill="1" applyBorder="1" applyAlignment="1">
      <alignment vertical="center"/>
    </xf>
    <xf numFmtId="178" fontId="0" fillId="18" borderId="11" xfId="0" applyNumberFormat="1" applyFont="1" applyFill="1" applyBorder="1" applyAlignment="1">
      <alignment vertical="center"/>
    </xf>
    <xf numFmtId="0" fontId="49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178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178" fontId="5" fillId="18" borderId="10" xfId="0" applyNumberFormat="1" applyFont="1" applyFill="1" applyBorder="1" applyAlignment="1">
      <alignment horizontal="center" vertical="center"/>
    </xf>
    <xf numFmtId="176" fontId="5" fillId="18" borderId="10" xfId="0" applyNumberFormat="1" applyFont="1" applyFill="1" applyBorder="1" applyAlignment="1">
      <alignment horizontal="center" vertical="center"/>
    </xf>
    <xf numFmtId="49" fontId="49" fillId="18" borderId="10" xfId="0" applyNumberFormat="1" applyFont="1" applyFill="1" applyBorder="1" applyAlignment="1">
      <alignment horizontal="center" vertical="center" wrapText="1"/>
    </xf>
    <xf numFmtId="178" fontId="49" fillId="18" borderId="10" xfId="0" applyNumberFormat="1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/>
    </xf>
    <xf numFmtId="49" fontId="50" fillId="18" borderId="10" xfId="0" applyNumberFormat="1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178" fontId="50" fillId="18" borderId="10" xfId="0" applyNumberFormat="1" applyFont="1" applyFill="1" applyBorder="1" applyAlignment="1">
      <alignment horizontal="center" vertical="center" wrapText="1"/>
    </xf>
    <xf numFmtId="178" fontId="49" fillId="18" borderId="10" xfId="0" applyNumberFormat="1" applyFont="1" applyFill="1" applyBorder="1" applyAlignment="1">
      <alignment horizontal="center" vertical="center"/>
    </xf>
    <xf numFmtId="176" fontId="49" fillId="18" borderId="10" xfId="0" applyNumberFormat="1" applyFont="1" applyFill="1" applyBorder="1" applyAlignment="1">
      <alignment horizontal="center" vertical="center"/>
    </xf>
    <xf numFmtId="0" fontId="49" fillId="18" borderId="0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49" fontId="5" fillId="18" borderId="0" xfId="0" applyNumberFormat="1" applyFont="1" applyFill="1" applyBorder="1" applyAlignment="1">
      <alignment horizontal="center" vertical="center" wrapText="1"/>
    </xf>
    <xf numFmtId="178" fontId="5" fillId="18" borderId="0" xfId="0" applyNumberFormat="1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176" fontId="5" fillId="18" borderId="0" xfId="0" applyNumberFormat="1" applyFont="1" applyFill="1" applyBorder="1" applyAlignment="1">
      <alignment horizontal="center" vertical="center"/>
    </xf>
    <xf numFmtId="0" fontId="50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50" fillId="18" borderId="0" xfId="0" applyFont="1" applyFill="1" applyAlignment="1">
      <alignment horizontal="left"/>
    </xf>
    <xf numFmtId="0" fontId="3" fillId="18" borderId="0" xfId="0" applyFont="1" applyFill="1" applyAlignment="1">
      <alignment horizontal="left"/>
    </xf>
    <xf numFmtId="0" fontId="51" fillId="18" borderId="0" xfId="0" applyFont="1" applyFill="1" applyAlignment="1">
      <alignment horizontal="left"/>
    </xf>
    <xf numFmtId="0" fontId="20" fillId="18" borderId="0" xfId="0" applyFont="1" applyFill="1" applyAlignment="1">
      <alignment horizontal="left"/>
    </xf>
    <xf numFmtId="0" fontId="5" fillId="18" borderId="17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0" fontId="49" fillId="18" borderId="10" xfId="0" applyNumberFormat="1" applyFont="1" applyFill="1" applyBorder="1" applyAlignment="1">
      <alignment horizontal="center" vertical="center" wrapText="1"/>
    </xf>
    <xf numFmtId="181" fontId="21" fillId="18" borderId="0" xfId="0" applyNumberFormat="1" applyFont="1" applyFill="1" applyAlignment="1">
      <alignment horizontal="center"/>
    </xf>
    <xf numFmtId="180" fontId="46" fillId="18" borderId="0" xfId="0" applyNumberFormat="1" applyFont="1" applyFill="1" applyAlignment="1">
      <alignment vertical="center"/>
    </xf>
    <xf numFmtId="181" fontId="0" fillId="18" borderId="0" xfId="0" applyNumberFormat="1" applyFont="1" applyFill="1" applyAlignment="1">
      <alignment vertical="center"/>
    </xf>
    <xf numFmtId="179" fontId="46" fillId="18" borderId="0" xfId="0" applyNumberFormat="1" applyFont="1" applyFill="1" applyAlignment="1">
      <alignment vertical="center"/>
    </xf>
    <xf numFmtId="181" fontId="0" fillId="18" borderId="0" xfId="0" applyNumberFormat="1" applyFont="1" applyFill="1" applyAlignment="1">
      <alignment vertical="center"/>
    </xf>
    <xf numFmtId="0" fontId="46" fillId="18" borderId="0" xfId="0" applyFont="1" applyFill="1" applyBorder="1" applyAlignment="1">
      <alignment vertical="center"/>
    </xf>
    <xf numFmtId="181" fontId="0" fillId="18" borderId="0" xfId="0" applyNumberFormat="1" applyFont="1" applyFill="1" applyAlignment="1">
      <alignment horizontal="left"/>
    </xf>
    <xf numFmtId="0" fontId="49" fillId="18" borderId="10" xfId="69" applyFont="1" applyFill="1" applyBorder="1" applyAlignment="1">
      <alignment vertical="center" wrapText="1"/>
      <protection/>
    </xf>
    <xf numFmtId="181" fontId="5" fillId="18" borderId="10" xfId="69" applyNumberFormat="1" applyFont="1" applyFill="1" applyBorder="1" applyAlignment="1">
      <alignment vertical="center" wrapText="1"/>
      <protection/>
    </xf>
    <xf numFmtId="180" fontId="5" fillId="18" borderId="12" xfId="0" applyNumberFormat="1" applyFont="1" applyFill="1" applyBorder="1" applyAlignment="1">
      <alignment horizontal="center" vertical="center" wrapText="1"/>
    </xf>
    <xf numFmtId="179" fontId="49" fillId="18" borderId="10" xfId="0" applyNumberFormat="1" applyFont="1" applyFill="1" applyBorder="1" applyAlignment="1">
      <alignment horizontal="center" vertical="center" wrapText="1"/>
    </xf>
    <xf numFmtId="180" fontId="49" fillId="18" borderId="10" xfId="0" applyNumberFormat="1" applyFont="1" applyFill="1" applyBorder="1" applyAlignment="1">
      <alignment horizontal="center" vertical="center" wrapText="1"/>
    </xf>
    <xf numFmtId="181" fontId="5" fillId="18" borderId="10" xfId="0" applyNumberFormat="1" applyFont="1" applyFill="1" applyBorder="1" applyAlignment="1">
      <alignment horizontal="center" vertical="center" wrapText="1"/>
    </xf>
    <xf numFmtId="180" fontId="5" fillId="18" borderId="14" xfId="0" applyNumberFormat="1" applyFont="1" applyFill="1" applyBorder="1" applyAlignment="1">
      <alignment horizontal="center" vertical="center" wrapText="1"/>
    </xf>
    <xf numFmtId="179" fontId="5" fillId="18" borderId="10" xfId="0" applyNumberFormat="1" applyFont="1" applyFill="1" applyBorder="1" applyAlignment="1">
      <alignment horizontal="center" vertical="center" wrapText="1"/>
    </xf>
    <xf numFmtId="180" fontId="5" fillId="18" borderId="10" xfId="0" applyNumberFormat="1" applyFont="1" applyFill="1" applyBorder="1" applyAlignment="1">
      <alignment horizontal="center" vertical="center" wrapText="1"/>
    </xf>
    <xf numFmtId="182" fontId="44" fillId="18" borderId="0" xfId="0" applyNumberFormat="1" applyFont="1" applyFill="1" applyBorder="1" applyAlignment="1">
      <alignment horizontal="center" vertical="center" wrapText="1"/>
    </xf>
    <xf numFmtId="182" fontId="5" fillId="18" borderId="0" xfId="0" applyNumberFormat="1" applyFont="1" applyFill="1" applyBorder="1" applyAlignment="1">
      <alignment horizontal="center" vertical="center" wrapText="1"/>
    </xf>
    <xf numFmtId="181" fontId="44" fillId="18" borderId="10" xfId="0" applyNumberFormat="1" applyFont="1" applyFill="1" applyBorder="1" applyAlignment="1">
      <alignment horizontal="center" vertical="center" wrapText="1"/>
    </xf>
    <xf numFmtId="181" fontId="49" fillId="18" borderId="10" xfId="0" applyNumberFormat="1" applyFont="1" applyFill="1" applyBorder="1" applyAlignment="1">
      <alignment horizontal="center" vertical="center" wrapText="1"/>
    </xf>
    <xf numFmtId="179" fontId="50" fillId="18" borderId="10" xfId="0" applyNumberFormat="1" applyFont="1" applyFill="1" applyBorder="1" applyAlignment="1">
      <alignment horizontal="center" vertical="center" wrapText="1"/>
    </xf>
    <xf numFmtId="179" fontId="50" fillId="18" borderId="0" xfId="0" applyNumberFormat="1" applyFont="1" applyFill="1" applyAlignment="1">
      <alignment horizontal="center" vertical="center" wrapText="1"/>
    </xf>
    <xf numFmtId="0" fontId="51" fillId="18" borderId="0" xfId="0" applyFont="1" applyFill="1" applyAlignment="1">
      <alignment/>
    </xf>
    <xf numFmtId="181" fontId="5" fillId="18" borderId="0" xfId="0" applyNumberFormat="1" applyFont="1" applyFill="1" applyAlignment="1">
      <alignment horizontal="center" vertical="center" wrapText="1"/>
    </xf>
    <xf numFmtId="180" fontId="5" fillId="18" borderId="0" xfId="0" applyNumberFormat="1" applyFont="1" applyFill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182" fontId="5" fillId="18" borderId="0" xfId="0" applyNumberFormat="1" applyFont="1" applyFill="1" applyAlignment="1">
      <alignment horizontal="center" vertical="center" wrapText="1"/>
    </xf>
    <xf numFmtId="181" fontId="20" fillId="18" borderId="0" xfId="0" applyNumberFormat="1" applyFont="1" applyFill="1" applyAlignment="1">
      <alignment/>
    </xf>
    <xf numFmtId="0" fontId="20" fillId="18" borderId="0" xfId="0" applyFont="1" applyFill="1" applyAlignment="1">
      <alignment/>
    </xf>
    <xf numFmtId="181" fontId="3" fillId="18" borderId="0" xfId="0" applyNumberFormat="1" applyFont="1" applyFill="1" applyAlignment="1">
      <alignment horizontal="left"/>
    </xf>
    <xf numFmtId="181" fontId="20" fillId="18" borderId="0" xfId="0" applyNumberFormat="1" applyFont="1" applyFill="1" applyAlignment="1">
      <alignment horizontal="left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计算 2" xfId="63"/>
    <cellStyle name="常规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workbookViewId="0" topLeftCell="A44">
      <selection activeCell="Z56" sqref="Z56"/>
    </sheetView>
  </sheetViews>
  <sheetFormatPr defaultColWidth="9.00390625" defaultRowHeight="14.25"/>
  <cols>
    <col min="1" max="1" width="3.50390625" style="55" customWidth="1"/>
    <col min="2" max="2" width="8.00390625" style="47" customWidth="1"/>
    <col min="3" max="3" width="6.75390625" style="56" customWidth="1"/>
    <col min="4" max="4" width="8.75390625" style="47" customWidth="1"/>
    <col min="5" max="5" width="4.625" style="57" customWidth="1"/>
    <col min="6" max="6" width="4.25390625" style="47" customWidth="1"/>
    <col min="7" max="7" width="6.25390625" style="47" customWidth="1"/>
    <col min="8" max="8" width="4.125" style="47" customWidth="1"/>
    <col min="9" max="9" width="4.875" style="47" customWidth="1"/>
    <col min="10" max="10" width="9.125" style="47" customWidth="1"/>
    <col min="11" max="11" width="5.50390625" style="47" customWidth="1"/>
    <col min="12" max="12" width="4.125" style="47" customWidth="1"/>
    <col min="13" max="13" width="5.25390625" style="47" customWidth="1"/>
    <col min="14" max="14" width="5.625" style="58" customWidth="1"/>
    <col min="15" max="15" width="4.375" style="58" customWidth="1"/>
    <col min="16" max="16" width="7.75390625" style="47" customWidth="1"/>
    <col min="17" max="17" width="6.625" style="55" customWidth="1"/>
    <col min="18" max="18" width="8.125" style="55" customWidth="1"/>
    <col min="19" max="19" width="6.25390625" style="59" customWidth="1"/>
    <col min="20" max="20" width="5.625" style="60" customWidth="1"/>
    <col min="21" max="21" width="5.625" style="61" hidden="1" customWidth="1"/>
    <col min="22" max="22" width="9.75390625" style="62" bestFit="1" customWidth="1"/>
    <col min="23" max="23" width="9.625" style="47" bestFit="1" customWidth="1"/>
    <col min="24" max="16384" width="9.00390625" style="47" customWidth="1"/>
  </cols>
  <sheetData>
    <row r="1" spans="1:22" s="47" customFormat="1" ht="32.2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3"/>
      <c r="R1" s="63"/>
      <c r="S1" s="63"/>
      <c r="T1" s="63"/>
      <c r="U1" s="107"/>
      <c r="V1" s="62"/>
    </row>
    <row r="2" spans="1:22" s="47" customFormat="1" ht="15.75">
      <c r="A2" s="65"/>
      <c r="C2" s="56"/>
      <c r="E2" s="57"/>
      <c r="Q2" s="55"/>
      <c r="R2" s="55"/>
      <c r="S2" s="59"/>
      <c r="T2" s="108"/>
      <c r="U2" s="109"/>
      <c r="V2" s="62"/>
    </row>
    <row r="3" spans="1:22" s="47" customFormat="1" ht="15.75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6"/>
      <c r="R3" s="66"/>
      <c r="S3" s="110"/>
      <c r="T3" s="66"/>
      <c r="U3" s="111"/>
      <c r="V3" s="62"/>
    </row>
    <row r="4" spans="1:22" s="47" customFormat="1" ht="15.75">
      <c r="A4" s="65"/>
      <c r="B4" s="68"/>
      <c r="C4" s="69"/>
      <c r="D4" s="68"/>
      <c r="E4" s="70"/>
      <c r="J4" s="68"/>
      <c r="K4" s="68"/>
      <c r="L4" s="68"/>
      <c r="Q4" s="112"/>
      <c r="R4" s="112"/>
      <c r="S4" s="59"/>
      <c r="T4" s="108"/>
      <c r="U4" s="109"/>
      <c r="V4" s="62"/>
    </row>
    <row r="5" spans="1:22" s="47" customFormat="1" ht="15.75">
      <c r="A5" s="71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1"/>
      <c r="R5" s="71"/>
      <c r="S5" s="71"/>
      <c r="T5" s="71"/>
      <c r="U5" s="113"/>
      <c r="V5" s="62"/>
    </row>
    <row r="6" spans="1:22" s="47" customFormat="1" ht="15.75">
      <c r="A6" s="65"/>
      <c r="B6" s="73"/>
      <c r="C6" s="56"/>
      <c r="D6" s="73"/>
      <c r="E6" s="74"/>
      <c r="I6" s="68"/>
      <c r="J6" s="68" t="s">
        <v>3</v>
      </c>
      <c r="K6" s="68"/>
      <c r="Q6" s="55"/>
      <c r="R6" s="55"/>
      <c r="S6" s="59"/>
      <c r="T6" s="108"/>
      <c r="U6" s="109"/>
      <c r="V6" s="62"/>
    </row>
    <row r="7" spans="1:22" s="48" customFormat="1" ht="57" customHeight="1">
      <c r="A7" s="75" t="s">
        <v>4</v>
      </c>
      <c r="B7" s="76" t="s">
        <v>5</v>
      </c>
      <c r="C7" s="76"/>
      <c r="D7" s="76"/>
      <c r="E7" s="76"/>
      <c r="F7" s="76"/>
      <c r="G7" s="76"/>
      <c r="H7" s="76"/>
      <c r="I7" s="76"/>
      <c r="J7" s="76" t="s">
        <v>6</v>
      </c>
      <c r="K7" s="76"/>
      <c r="L7" s="102" t="s">
        <v>7</v>
      </c>
      <c r="M7" s="76" t="s">
        <v>8</v>
      </c>
      <c r="N7" s="76"/>
      <c r="O7" s="76"/>
      <c r="P7" s="76" t="s">
        <v>9</v>
      </c>
      <c r="Q7" s="75"/>
      <c r="R7" s="75"/>
      <c r="S7" s="114" t="s">
        <v>10</v>
      </c>
      <c r="T7" s="114" t="s">
        <v>11</v>
      </c>
      <c r="U7" s="115"/>
      <c r="V7" s="116" t="s">
        <v>12</v>
      </c>
    </row>
    <row r="8" spans="1:22" s="48" customFormat="1" ht="51" customHeight="1">
      <c r="A8" s="75"/>
      <c r="B8" s="76" t="s">
        <v>13</v>
      </c>
      <c r="C8" s="77" t="s">
        <v>14</v>
      </c>
      <c r="D8" s="76" t="s">
        <v>15</v>
      </c>
      <c r="E8" s="78" t="s">
        <v>16</v>
      </c>
      <c r="F8" s="76" t="s">
        <v>17</v>
      </c>
      <c r="G8" s="76" t="s">
        <v>18</v>
      </c>
      <c r="H8" s="76" t="s">
        <v>19</v>
      </c>
      <c r="I8" s="76" t="s">
        <v>20</v>
      </c>
      <c r="J8" s="76" t="s">
        <v>21</v>
      </c>
      <c r="K8" s="76" t="s">
        <v>22</v>
      </c>
      <c r="L8" s="103"/>
      <c r="M8" s="76" t="s">
        <v>23</v>
      </c>
      <c r="N8" s="76" t="s">
        <v>24</v>
      </c>
      <c r="O8" s="76" t="s">
        <v>25</v>
      </c>
      <c r="P8" s="76" t="s">
        <v>26</v>
      </c>
      <c r="Q8" s="75" t="s">
        <v>27</v>
      </c>
      <c r="R8" s="75" t="s">
        <v>28</v>
      </c>
      <c r="S8" s="117" t="s">
        <v>29</v>
      </c>
      <c r="T8" s="118" t="s">
        <v>30</v>
      </c>
      <c r="U8" s="119"/>
      <c r="V8" s="120"/>
    </row>
    <row r="9" spans="1:24" s="49" customFormat="1" ht="28.5" customHeight="1">
      <c r="A9" s="76">
        <v>1</v>
      </c>
      <c r="B9" s="76" t="s">
        <v>31</v>
      </c>
      <c r="C9" s="77" t="s">
        <v>32</v>
      </c>
      <c r="D9" s="76" t="s">
        <v>33</v>
      </c>
      <c r="E9" s="78">
        <v>10</v>
      </c>
      <c r="F9" s="76" t="s">
        <v>34</v>
      </c>
      <c r="G9" s="76">
        <v>132</v>
      </c>
      <c r="H9" s="76" t="s">
        <v>35</v>
      </c>
      <c r="I9" s="76" t="s">
        <v>36</v>
      </c>
      <c r="J9" s="76" t="s">
        <v>37</v>
      </c>
      <c r="K9" s="76">
        <v>265</v>
      </c>
      <c r="L9" s="76" t="s">
        <v>38</v>
      </c>
      <c r="M9" s="76" t="s">
        <v>39</v>
      </c>
      <c r="N9" s="76">
        <v>69</v>
      </c>
      <c r="O9" s="76">
        <v>1</v>
      </c>
      <c r="P9" s="104">
        <v>421688</v>
      </c>
      <c r="Q9" s="76">
        <f>R9+P9</f>
        <v>458258</v>
      </c>
      <c r="R9" s="76">
        <f>O9*2*N9*K9</f>
        <v>36570</v>
      </c>
      <c r="S9" s="121">
        <v>26.3</v>
      </c>
      <c r="T9" s="122">
        <f>R9/100*S9</f>
        <v>9617.91</v>
      </c>
      <c r="U9" s="119">
        <v>1.555</v>
      </c>
      <c r="V9" s="122">
        <f>T9*0.9088747</f>
        <v>8741.475065877</v>
      </c>
      <c r="X9" s="123"/>
    </row>
    <row r="10" spans="1:24" s="48" customFormat="1" ht="28.5" customHeight="1">
      <c r="A10" s="75">
        <v>2</v>
      </c>
      <c r="B10" s="76" t="s">
        <v>40</v>
      </c>
      <c r="C10" s="77" t="s">
        <v>41</v>
      </c>
      <c r="D10" s="76" t="s">
        <v>42</v>
      </c>
      <c r="E10" s="78">
        <v>6.6</v>
      </c>
      <c r="F10" s="79" t="s">
        <v>43</v>
      </c>
      <c r="G10" s="76">
        <v>147</v>
      </c>
      <c r="H10" s="76" t="s">
        <v>35</v>
      </c>
      <c r="I10" s="76" t="s">
        <v>44</v>
      </c>
      <c r="J10" s="76" t="s">
        <v>45</v>
      </c>
      <c r="K10" s="76">
        <v>340</v>
      </c>
      <c r="L10" s="76" t="s">
        <v>38</v>
      </c>
      <c r="M10" s="76" t="s">
        <v>46</v>
      </c>
      <c r="N10" s="76">
        <v>70</v>
      </c>
      <c r="O10" s="76">
        <v>1</v>
      </c>
      <c r="P10" s="105">
        <v>259460</v>
      </c>
      <c r="Q10" s="75">
        <f aca="true" t="shared" si="0" ref="Q10:Q53">R10+P10</f>
        <v>307060</v>
      </c>
      <c r="R10" s="75">
        <f aca="true" t="shared" si="1" ref="R10:R52">O10*2*N10*K10</f>
        <v>47600</v>
      </c>
      <c r="S10" s="117">
        <v>26.3</v>
      </c>
      <c r="T10" s="118">
        <f aca="true" t="shared" si="2" ref="T10:T52">R10/100*S10</f>
        <v>12518.800000000001</v>
      </c>
      <c r="U10" s="119">
        <v>1.555</v>
      </c>
      <c r="V10" s="122">
        <f aca="true" t="shared" si="3" ref="V10:V52">T10*0.9088747</f>
        <v>11378.020594360001</v>
      </c>
      <c r="X10" s="124"/>
    </row>
    <row r="11" spans="1:24" s="48" customFormat="1" ht="28.5" customHeight="1">
      <c r="A11" s="75">
        <v>3</v>
      </c>
      <c r="B11" s="76" t="s">
        <v>47</v>
      </c>
      <c r="C11" s="77" t="s">
        <v>48</v>
      </c>
      <c r="D11" s="76" t="s">
        <v>49</v>
      </c>
      <c r="E11" s="78">
        <v>7</v>
      </c>
      <c r="F11" s="79" t="s">
        <v>43</v>
      </c>
      <c r="G11" s="76">
        <v>103</v>
      </c>
      <c r="H11" s="76" t="s">
        <v>35</v>
      </c>
      <c r="I11" s="76" t="s">
        <v>44</v>
      </c>
      <c r="J11" s="76" t="s">
        <v>45</v>
      </c>
      <c r="K11" s="76">
        <v>340</v>
      </c>
      <c r="L11" s="76" t="s">
        <v>38</v>
      </c>
      <c r="M11" s="76" t="s">
        <v>50</v>
      </c>
      <c r="N11" s="76">
        <v>89</v>
      </c>
      <c r="O11" s="76">
        <v>1</v>
      </c>
      <c r="P11" s="105">
        <v>366944</v>
      </c>
      <c r="Q11" s="75">
        <f t="shared" si="0"/>
        <v>427464</v>
      </c>
      <c r="R11" s="75">
        <f t="shared" si="1"/>
        <v>60520</v>
      </c>
      <c r="S11" s="117">
        <v>24.3</v>
      </c>
      <c r="T11" s="118">
        <f t="shared" si="2"/>
        <v>14706.360000000002</v>
      </c>
      <c r="U11" s="119">
        <v>1.555</v>
      </c>
      <c r="V11" s="122">
        <f t="shared" si="3"/>
        <v>13366.238533092002</v>
      </c>
      <c r="X11" s="124"/>
    </row>
    <row r="12" spans="1:24" s="49" customFormat="1" ht="28.5" customHeight="1">
      <c r="A12" s="76">
        <v>4</v>
      </c>
      <c r="B12" s="76" t="s">
        <v>51</v>
      </c>
      <c r="C12" s="77" t="s">
        <v>52</v>
      </c>
      <c r="D12" s="76" t="s">
        <v>53</v>
      </c>
      <c r="E12" s="78">
        <v>10</v>
      </c>
      <c r="F12" s="76" t="s">
        <v>34</v>
      </c>
      <c r="G12" s="76">
        <v>105</v>
      </c>
      <c r="H12" s="76" t="s">
        <v>35</v>
      </c>
      <c r="I12" s="76" t="s">
        <v>36</v>
      </c>
      <c r="J12" s="76" t="s">
        <v>54</v>
      </c>
      <c r="K12" s="76">
        <v>20</v>
      </c>
      <c r="L12" s="76" t="s">
        <v>38</v>
      </c>
      <c r="M12" s="76" t="s">
        <v>50</v>
      </c>
      <c r="N12" s="76">
        <v>89</v>
      </c>
      <c r="O12" s="76">
        <v>1</v>
      </c>
      <c r="P12" s="104">
        <v>595320</v>
      </c>
      <c r="Q12" s="76">
        <f t="shared" si="0"/>
        <v>598880</v>
      </c>
      <c r="R12" s="76">
        <f t="shared" si="1"/>
        <v>3560</v>
      </c>
      <c r="S12" s="121">
        <v>24.3</v>
      </c>
      <c r="T12" s="122">
        <f t="shared" si="2"/>
        <v>865.08</v>
      </c>
      <c r="U12" s="119">
        <v>1.555</v>
      </c>
      <c r="V12" s="122">
        <f t="shared" si="3"/>
        <v>786.2493254760001</v>
      </c>
      <c r="X12" s="123"/>
    </row>
    <row r="13" spans="1:24" s="49" customFormat="1" ht="28.5" customHeight="1">
      <c r="A13" s="76">
        <v>5</v>
      </c>
      <c r="B13" s="76" t="s">
        <v>55</v>
      </c>
      <c r="C13" s="77" t="s">
        <v>56</v>
      </c>
      <c r="D13" s="76" t="s">
        <v>57</v>
      </c>
      <c r="E13" s="80">
        <v>6.4</v>
      </c>
      <c r="F13" s="79" t="s">
        <v>43</v>
      </c>
      <c r="G13" s="81">
        <v>103</v>
      </c>
      <c r="H13" s="76" t="s">
        <v>35</v>
      </c>
      <c r="I13" s="76" t="s">
        <v>58</v>
      </c>
      <c r="J13" s="76" t="s">
        <v>59</v>
      </c>
      <c r="K13" s="76">
        <v>320</v>
      </c>
      <c r="L13" s="76" t="s">
        <v>38</v>
      </c>
      <c r="M13" s="76" t="s">
        <v>50</v>
      </c>
      <c r="N13" s="76">
        <v>89</v>
      </c>
      <c r="O13" s="76">
        <v>1</v>
      </c>
      <c r="P13" s="104">
        <v>292592</v>
      </c>
      <c r="Q13" s="76">
        <f t="shared" si="0"/>
        <v>349552</v>
      </c>
      <c r="R13" s="76">
        <f t="shared" si="1"/>
        <v>56960</v>
      </c>
      <c r="S13" s="121">
        <v>24.3</v>
      </c>
      <c r="T13" s="122">
        <f t="shared" si="2"/>
        <v>13841.28</v>
      </c>
      <c r="U13" s="119"/>
      <c r="V13" s="122">
        <f t="shared" si="3"/>
        <v>12579.989207616001</v>
      </c>
      <c r="X13" s="123"/>
    </row>
    <row r="14" spans="1:24" s="48" customFormat="1" ht="28.5" customHeight="1">
      <c r="A14" s="75">
        <v>6</v>
      </c>
      <c r="B14" s="76" t="s">
        <v>60</v>
      </c>
      <c r="C14" s="77" t="s">
        <v>61</v>
      </c>
      <c r="D14" s="76" t="s">
        <v>62</v>
      </c>
      <c r="E14" s="78">
        <v>9</v>
      </c>
      <c r="F14" s="76" t="s">
        <v>34</v>
      </c>
      <c r="G14" s="76">
        <v>147</v>
      </c>
      <c r="H14" s="76" t="s">
        <v>35</v>
      </c>
      <c r="I14" s="76" t="s">
        <v>44</v>
      </c>
      <c r="J14" s="76" t="s">
        <v>45</v>
      </c>
      <c r="K14" s="76">
        <v>340</v>
      </c>
      <c r="L14" s="76" t="s">
        <v>38</v>
      </c>
      <c r="M14" s="76" t="s">
        <v>63</v>
      </c>
      <c r="N14" s="76">
        <v>62</v>
      </c>
      <c r="O14" s="76">
        <v>2</v>
      </c>
      <c r="P14" s="105">
        <v>672362</v>
      </c>
      <c r="Q14" s="75">
        <f t="shared" si="0"/>
        <v>756682</v>
      </c>
      <c r="R14" s="75">
        <f t="shared" si="1"/>
        <v>84320</v>
      </c>
      <c r="S14" s="117">
        <v>26.3</v>
      </c>
      <c r="T14" s="118">
        <f t="shared" si="2"/>
        <v>22176.160000000003</v>
      </c>
      <c r="U14" s="119">
        <v>1.555</v>
      </c>
      <c r="V14" s="122">
        <f t="shared" si="3"/>
        <v>20155.350767152006</v>
      </c>
      <c r="X14" s="124"/>
    </row>
    <row r="15" spans="1:24" s="48" customFormat="1" ht="28.5" customHeight="1">
      <c r="A15" s="75">
        <v>7</v>
      </c>
      <c r="B15" s="76" t="s">
        <v>64</v>
      </c>
      <c r="C15" s="77" t="s">
        <v>65</v>
      </c>
      <c r="D15" s="76" t="s">
        <v>66</v>
      </c>
      <c r="E15" s="78">
        <v>8.6</v>
      </c>
      <c r="F15" s="76" t="s">
        <v>34</v>
      </c>
      <c r="G15" s="76">
        <v>147</v>
      </c>
      <c r="H15" s="76" t="s">
        <v>35</v>
      </c>
      <c r="I15" s="76" t="s">
        <v>44</v>
      </c>
      <c r="J15" s="76" t="s">
        <v>45</v>
      </c>
      <c r="K15" s="76">
        <v>340</v>
      </c>
      <c r="L15" s="76" t="s">
        <v>38</v>
      </c>
      <c r="M15" s="76" t="s">
        <v>63</v>
      </c>
      <c r="N15" s="76">
        <v>62</v>
      </c>
      <c r="O15" s="76">
        <v>2</v>
      </c>
      <c r="P15" s="105">
        <v>644606</v>
      </c>
      <c r="Q15" s="75">
        <f t="shared" si="0"/>
        <v>728926</v>
      </c>
      <c r="R15" s="75">
        <f t="shared" si="1"/>
        <v>84320</v>
      </c>
      <c r="S15" s="117">
        <v>26.3</v>
      </c>
      <c r="T15" s="118">
        <f t="shared" si="2"/>
        <v>22176.160000000003</v>
      </c>
      <c r="U15" s="119">
        <v>1.555</v>
      </c>
      <c r="V15" s="122">
        <f t="shared" si="3"/>
        <v>20155.350767152006</v>
      </c>
      <c r="X15" s="124"/>
    </row>
    <row r="16" spans="1:24" s="48" customFormat="1" ht="28.5" customHeight="1">
      <c r="A16" s="75">
        <v>8</v>
      </c>
      <c r="B16" s="76" t="s">
        <v>67</v>
      </c>
      <c r="C16" s="77" t="s">
        <v>68</v>
      </c>
      <c r="D16" s="76" t="s">
        <v>66</v>
      </c>
      <c r="E16" s="78">
        <v>9.4</v>
      </c>
      <c r="F16" s="76" t="s">
        <v>34</v>
      </c>
      <c r="G16" s="76">
        <v>147</v>
      </c>
      <c r="H16" s="76" t="s">
        <v>35</v>
      </c>
      <c r="I16" s="76" t="s">
        <v>44</v>
      </c>
      <c r="J16" s="76" t="s">
        <v>45</v>
      </c>
      <c r="K16" s="76">
        <v>340</v>
      </c>
      <c r="L16" s="76" t="s">
        <v>38</v>
      </c>
      <c r="M16" s="76" t="s">
        <v>63</v>
      </c>
      <c r="N16" s="76">
        <v>62</v>
      </c>
      <c r="O16" s="76">
        <v>2</v>
      </c>
      <c r="P16" s="105">
        <v>671884</v>
      </c>
      <c r="Q16" s="75">
        <f t="shared" si="0"/>
        <v>756204</v>
      </c>
      <c r="R16" s="75">
        <f t="shared" si="1"/>
        <v>84320</v>
      </c>
      <c r="S16" s="117">
        <v>26.3</v>
      </c>
      <c r="T16" s="118">
        <f t="shared" si="2"/>
        <v>22176.160000000003</v>
      </c>
      <c r="U16" s="119">
        <v>1.555</v>
      </c>
      <c r="V16" s="122">
        <f t="shared" si="3"/>
        <v>20155.350767152006</v>
      </c>
      <c r="X16" s="124"/>
    </row>
    <row r="17" spans="1:24" s="48" customFormat="1" ht="28.5" customHeight="1">
      <c r="A17" s="75">
        <v>9</v>
      </c>
      <c r="B17" s="76" t="s">
        <v>69</v>
      </c>
      <c r="C17" s="77" t="s">
        <v>70</v>
      </c>
      <c r="D17" s="76" t="s">
        <v>71</v>
      </c>
      <c r="E17" s="78">
        <v>5</v>
      </c>
      <c r="F17" s="79" t="s">
        <v>43</v>
      </c>
      <c r="G17" s="76">
        <v>147</v>
      </c>
      <c r="H17" s="76" t="s">
        <v>35</v>
      </c>
      <c r="I17" s="76" t="s">
        <v>44</v>
      </c>
      <c r="J17" s="76" t="s">
        <v>45</v>
      </c>
      <c r="K17" s="76">
        <v>345</v>
      </c>
      <c r="L17" s="76" t="s">
        <v>38</v>
      </c>
      <c r="M17" s="76" t="s">
        <v>63</v>
      </c>
      <c r="N17" s="76">
        <v>62</v>
      </c>
      <c r="O17" s="76">
        <v>2</v>
      </c>
      <c r="P17" s="105">
        <v>419620</v>
      </c>
      <c r="Q17" s="75">
        <f t="shared" si="0"/>
        <v>505180</v>
      </c>
      <c r="R17" s="75">
        <f t="shared" si="1"/>
        <v>85560</v>
      </c>
      <c r="S17" s="117">
        <v>26.3</v>
      </c>
      <c r="T17" s="118">
        <f t="shared" si="2"/>
        <v>22502.280000000002</v>
      </c>
      <c r="U17" s="119">
        <v>1.555</v>
      </c>
      <c r="V17" s="122">
        <f t="shared" si="3"/>
        <v>20451.752984316005</v>
      </c>
      <c r="X17" s="124"/>
    </row>
    <row r="18" spans="1:24" s="49" customFormat="1" ht="28.5" customHeight="1">
      <c r="A18" s="76">
        <v>10</v>
      </c>
      <c r="B18" s="76" t="s">
        <v>72</v>
      </c>
      <c r="C18" s="77" t="s">
        <v>73</v>
      </c>
      <c r="D18" s="76" t="s">
        <v>74</v>
      </c>
      <c r="E18" s="78">
        <v>10</v>
      </c>
      <c r="F18" s="76" t="s">
        <v>34</v>
      </c>
      <c r="G18" s="76">
        <v>147</v>
      </c>
      <c r="H18" s="76" t="s">
        <v>35</v>
      </c>
      <c r="I18" s="76" t="s">
        <v>36</v>
      </c>
      <c r="J18" s="76" t="s">
        <v>75</v>
      </c>
      <c r="K18" s="76">
        <v>248</v>
      </c>
      <c r="L18" s="76" t="s">
        <v>38</v>
      </c>
      <c r="M18" s="76" t="s">
        <v>63</v>
      </c>
      <c r="N18" s="76">
        <v>62</v>
      </c>
      <c r="O18" s="76">
        <v>2</v>
      </c>
      <c r="P18" s="104">
        <v>866092</v>
      </c>
      <c r="Q18" s="76">
        <f t="shared" si="0"/>
        <v>927596</v>
      </c>
      <c r="R18" s="76">
        <f t="shared" si="1"/>
        <v>61504</v>
      </c>
      <c r="S18" s="121">
        <v>26.3</v>
      </c>
      <c r="T18" s="122">
        <f t="shared" si="2"/>
        <v>16175.552</v>
      </c>
      <c r="U18" s="119">
        <v>1.555</v>
      </c>
      <c r="V18" s="122">
        <f t="shared" si="3"/>
        <v>14701.5499713344</v>
      </c>
      <c r="X18" s="123"/>
    </row>
    <row r="19" spans="1:24" s="48" customFormat="1" ht="28.5" customHeight="1">
      <c r="A19" s="75">
        <v>11</v>
      </c>
      <c r="B19" s="76" t="s">
        <v>76</v>
      </c>
      <c r="C19" s="77" t="s">
        <v>77</v>
      </c>
      <c r="D19" s="76" t="s">
        <v>78</v>
      </c>
      <c r="E19" s="78">
        <v>7.3</v>
      </c>
      <c r="F19" s="79" t="s">
        <v>43</v>
      </c>
      <c r="G19" s="76">
        <v>103</v>
      </c>
      <c r="H19" s="76" t="s">
        <v>35</v>
      </c>
      <c r="I19" s="76" t="s">
        <v>44</v>
      </c>
      <c r="J19" s="76" t="s">
        <v>45</v>
      </c>
      <c r="K19" s="76">
        <v>340</v>
      </c>
      <c r="L19" s="76" t="s">
        <v>38</v>
      </c>
      <c r="M19" s="76" t="s">
        <v>79</v>
      </c>
      <c r="N19" s="76">
        <v>77</v>
      </c>
      <c r="O19" s="76">
        <v>1</v>
      </c>
      <c r="P19" s="105">
        <v>326630</v>
      </c>
      <c r="Q19" s="75">
        <f t="shared" si="0"/>
        <v>378990</v>
      </c>
      <c r="R19" s="75">
        <f t="shared" si="1"/>
        <v>52360</v>
      </c>
      <c r="S19" s="117">
        <v>24.3</v>
      </c>
      <c r="T19" s="118">
        <f t="shared" si="2"/>
        <v>12723.480000000001</v>
      </c>
      <c r="U19" s="119">
        <v>1.555</v>
      </c>
      <c r="V19" s="122">
        <f t="shared" si="3"/>
        <v>11564.049067956003</v>
      </c>
      <c r="X19" s="124"/>
    </row>
    <row r="20" spans="1:24" s="48" customFormat="1" ht="28.5" customHeight="1">
      <c r="A20" s="75">
        <v>12</v>
      </c>
      <c r="B20" s="77" t="s">
        <v>80</v>
      </c>
      <c r="C20" s="77" t="s">
        <v>81</v>
      </c>
      <c r="D20" s="76" t="s">
        <v>78</v>
      </c>
      <c r="E20" s="78">
        <v>7.3</v>
      </c>
      <c r="F20" s="79" t="s">
        <v>43</v>
      </c>
      <c r="G20" s="76">
        <v>103</v>
      </c>
      <c r="H20" s="76" t="s">
        <v>35</v>
      </c>
      <c r="I20" s="76" t="s">
        <v>44</v>
      </c>
      <c r="J20" s="76" t="s">
        <v>45</v>
      </c>
      <c r="K20" s="76">
        <v>340</v>
      </c>
      <c r="L20" s="76" t="s">
        <v>38</v>
      </c>
      <c r="M20" s="76" t="s">
        <v>79</v>
      </c>
      <c r="N20" s="76">
        <v>77</v>
      </c>
      <c r="O20" s="76">
        <v>1</v>
      </c>
      <c r="P20" s="105">
        <v>326352</v>
      </c>
      <c r="Q20" s="75">
        <f t="shared" si="0"/>
        <v>378712</v>
      </c>
      <c r="R20" s="75">
        <f t="shared" si="1"/>
        <v>52360</v>
      </c>
      <c r="S20" s="117">
        <v>24.3</v>
      </c>
      <c r="T20" s="118">
        <f t="shared" si="2"/>
        <v>12723.480000000001</v>
      </c>
      <c r="U20" s="119">
        <v>1.555</v>
      </c>
      <c r="V20" s="122">
        <f t="shared" si="3"/>
        <v>11564.049067956003</v>
      </c>
      <c r="X20" s="124"/>
    </row>
    <row r="21" spans="1:24" s="48" customFormat="1" ht="28.5" customHeight="1">
      <c r="A21" s="75">
        <v>13</v>
      </c>
      <c r="B21" s="76" t="s">
        <v>82</v>
      </c>
      <c r="C21" s="77" t="s">
        <v>83</v>
      </c>
      <c r="D21" s="76" t="s">
        <v>84</v>
      </c>
      <c r="E21" s="78">
        <v>7.2</v>
      </c>
      <c r="F21" s="79" t="s">
        <v>43</v>
      </c>
      <c r="G21" s="76">
        <v>103</v>
      </c>
      <c r="H21" s="76" t="s">
        <v>35</v>
      </c>
      <c r="I21" s="76" t="s">
        <v>44</v>
      </c>
      <c r="J21" s="76" t="s">
        <v>45</v>
      </c>
      <c r="K21" s="76">
        <v>340</v>
      </c>
      <c r="L21" s="76" t="s">
        <v>38</v>
      </c>
      <c r="M21" s="76" t="s">
        <v>79</v>
      </c>
      <c r="N21" s="76">
        <v>77</v>
      </c>
      <c r="O21" s="76">
        <v>1</v>
      </c>
      <c r="P21" s="105">
        <v>320396</v>
      </c>
      <c r="Q21" s="75">
        <f t="shared" si="0"/>
        <v>372756</v>
      </c>
      <c r="R21" s="75">
        <f t="shared" si="1"/>
        <v>52360</v>
      </c>
      <c r="S21" s="117">
        <v>24.3</v>
      </c>
      <c r="T21" s="118">
        <f t="shared" si="2"/>
        <v>12723.480000000001</v>
      </c>
      <c r="U21" s="119">
        <v>1.555</v>
      </c>
      <c r="V21" s="122">
        <f t="shared" si="3"/>
        <v>11564.049067956003</v>
      </c>
      <c r="X21" s="124"/>
    </row>
    <row r="22" spans="1:24" s="48" customFormat="1" ht="28.5" customHeight="1">
      <c r="A22" s="75">
        <v>14</v>
      </c>
      <c r="B22" s="76" t="s">
        <v>85</v>
      </c>
      <c r="C22" s="77" t="s">
        <v>86</v>
      </c>
      <c r="D22" s="76" t="s">
        <v>57</v>
      </c>
      <c r="E22" s="78">
        <v>6.5</v>
      </c>
      <c r="F22" s="79" t="s">
        <v>43</v>
      </c>
      <c r="G22" s="76">
        <v>103</v>
      </c>
      <c r="H22" s="76" t="s">
        <v>35</v>
      </c>
      <c r="I22" s="76" t="s">
        <v>44</v>
      </c>
      <c r="J22" s="76" t="s">
        <v>45</v>
      </c>
      <c r="K22" s="76">
        <v>340</v>
      </c>
      <c r="L22" s="76" t="s">
        <v>38</v>
      </c>
      <c r="M22" s="76" t="s">
        <v>79</v>
      </c>
      <c r="N22" s="76">
        <v>77</v>
      </c>
      <c r="O22" s="76">
        <v>1</v>
      </c>
      <c r="P22" s="105">
        <v>289558</v>
      </c>
      <c r="Q22" s="75">
        <f t="shared" si="0"/>
        <v>341918</v>
      </c>
      <c r="R22" s="75">
        <f t="shared" si="1"/>
        <v>52360</v>
      </c>
      <c r="S22" s="117">
        <v>24.3</v>
      </c>
      <c r="T22" s="118">
        <f t="shared" si="2"/>
        <v>12723.480000000001</v>
      </c>
      <c r="U22" s="119">
        <v>1.555</v>
      </c>
      <c r="V22" s="122">
        <f t="shared" si="3"/>
        <v>11564.049067956003</v>
      </c>
      <c r="X22" s="124"/>
    </row>
    <row r="23" spans="1:24" s="48" customFormat="1" ht="28.5" customHeight="1">
      <c r="A23" s="75">
        <v>15</v>
      </c>
      <c r="B23" s="76" t="s">
        <v>87</v>
      </c>
      <c r="C23" s="77" t="s">
        <v>88</v>
      </c>
      <c r="D23" s="76" t="s">
        <v>57</v>
      </c>
      <c r="E23" s="78">
        <v>6.5</v>
      </c>
      <c r="F23" s="79" t="s">
        <v>43</v>
      </c>
      <c r="G23" s="76">
        <v>103</v>
      </c>
      <c r="H23" s="76" t="s">
        <v>35</v>
      </c>
      <c r="I23" s="76" t="s">
        <v>44</v>
      </c>
      <c r="J23" s="76" t="s">
        <v>45</v>
      </c>
      <c r="K23" s="76">
        <v>340</v>
      </c>
      <c r="L23" s="76" t="s">
        <v>38</v>
      </c>
      <c r="M23" s="76" t="s">
        <v>79</v>
      </c>
      <c r="N23" s="76">
        <v>77</v>
      </c>
      <c r="O23" s="76">
        <v>1</v>
      </c>
      <c r="P23" s="105">
        <v>289858</v>
      </c>
      <c r="Q23" s="75">
        <f t="shared" si="0"/>
        <v>342218</v>
      </c>
      <c r="R23" s="75">
        <f t="shared" si="1"/>
        <v>52360</v>
      </c>
      <c r="S23" s="117">
        <v>24.3</v>
      </c>
      <c r="T23" s="118">
        <f t="shared" si="2"/>
        <v>12723.480000000001</v>
      </c>
      <c r="U23" s="119">
        <v>1.555</v>
      </c>
      <c r="V23" s="122">
        <f t="shared" si="3"/>
        <v>11564.049067956003</v>
      </c>
      <c r="X23" s="124"/>
    </row>
    <row r="24" spans="1:24" s="48" customFormat="1" ht="28.5" customHeight="1">
      <c r="A24" s="75">
        <v>16</v>
      </c>
      <c r="B24" s="76" t="s">
        <v>89</v>
      </c>
      <c r="C24" s="77" t="s">
        <v>90</v>
      </c>
      <c r="D24" s="76" t="s">
        <v>57</v>
      </c>
      <c r="E24" s="78">
        <v>6.4</v>
      </c>
      <c r="F24" s="79" t="s">
        <v>43</v>
      </c>
      <c r="G24" s="76">
        <v>103</v>
      </c>
      <c r="H24" s="76" t="s">
        <v>35</v>
      </c>
      <c r="I24" s="76" t="s">
        <v>44</v>
      </c>
      <c r="J24" s="76" t="s">
        <v>45</v>
      </c>
      <c r="K24" s="76">
        <v>340</v>
      </c>
      <c r="L24" s="76" t="s">
        <v>38</v>
      </c>
      <c r="M24" s="76" t="s">
        <v>79</v>
      </c>
      <c r="N24" s="76">
        <v>77</v>
      </c>
      <c r="O24" s="76">
        <v>1</v>
      </c>
      <c r="P24" s="105">
        <v>285854</v>
      </c>
      <c r="Q24" s="75">
        <f t="shared" si="0"/>
        <v>338214</v>
      </c>
      <c r="R24" s="75">
        <f t="shared" si="1"/>
        <v>52360</v>
      </c>
      <c r="S24" s="117">
        <v>24.3</v>
      </c>
      <c r="T24" s="118">
        <f t="shared" si="2"/>
        <v>12723.480000000001</v>
      </c>
      <c r="U24" s="119">
        <v>1.555</v>
      </c>
      <c r="V24" s="122">
        <f t="shared" si="3"/>
        <v>11564.049067956003</v>
      </c>
      <c r="X24" s="124"/>
    </row>
    <row r="25" spans="1:24" s="48" customFormat="1" ht="28.5" customHeight="1">
      <c r="A25" s="75">
        <v>17</v>
      </c>
      <c r="B25" s="76" t="s">
        <v>91</v>
      </c>
      <c r="C25" s="77" t="s">
        <v>92</v>
      </c>
      <c r="D25" s="76" t="s">
        <v>57</v>
      </c>
      <c r="E25" s="78">
        <v>6.4</v>
      </c>
      <c r="F25" s="79" t="s">
        <v>43</v>
      </c>
      <c r="G25" s="76">
        <v>103</v>
      </c>
      <c r="H25" s="76" t="s">
        <v>35</v>
      </c>
      <c r="I25" s="76" t="s">
        <v>44</v>
      </c>
      <c r="J25" s="76" t="s">
        <v>45</v>
      </c>
      <c r="K25" s="76">
        <v>340</v>
      </c>
      <c r="L25" s="76" t="s">
        <v>38</v>
      </c>
      <c r="M25" s="76" t="s">
        <v>79</v>
      </c>
      <c r="N25" s="76">
        <v>77</v>
      </c>
      <c r="O25" s="76">
        <v>1</v>
      </c>
      <c r="P25" s="105">
        <v>285654</v>
      </c>
      <c r="Q25" s="75">
        <f t="shared" si="0"/>
        <v>338014</v>
      </c>
      <c r="R25" s="75">
        <f t="shared" si="1"/>
        <v>52360</v>
      </c>
      <c r="S25" s="117">
        <v>24.3</v>
      </c>
      <c r="T25" s="118">
        <f t="shared" si="2"/>
        <v>12723.480000000001</v>
      </c>
      <c r="U25" s="119">
        <v>1.555</v>
      </c>
      <c r="V25" s="122">
        <f t="shared" si="3"/>
        <v>11564.049067956003</v>
      </c>
      <c r="X25" s="124"/>
    </row>
    <row r="26" spans="1:24" s="48" customFormat="1" ht="28.5" customHeight="1">
      <c r="A26" s="75">
        <v>18</v>
      </c>
      <c r="B26" s="76" t="s">
        <v>93</v>
      </c>
      <c r="C26" s="77" t="s">
        <v>94</v>
      </c>
      <c r="D26" s="76" t="s">
        <v>57</v>
      </c>
      <c r="E26" s="78">
        <v>6.9</v>
      </c>
      <c r="F26" s="79" t="s">
        <v>43</v>
      </c>
      <c r="G26" s="76">
        <v>103</v>
      </c>
      <c r="H26" s="76" t="s">
        <v>35</v>
      </c>
      <c r="I26" s="76" t="s">
        <v>44</v>
      </c>
      <c r="J26" s="76" t="s">
        <v>45</v>
      </c>
      <c r="K26" s="76">
        <v>340</v>
      </c>
      <c r="L26" s="76" t="s">
        <v>38</v>
      </c>
      <c r="M26" s="76" t="s">
        <v>79</v>
      </c>
      <c r="N26" s="76">
        <v>77</v>
      </c>
      <c r="O26" s="76">
        <v>1</v>
      </c>
      <c r="P26" s="105">
        <v>641408</v>
      </c>
      <c r="Q26" s="75">
        <f t="shared" si="0"/>
        <v>693768</v>
      </c>
      <c r="R26" s="75">
        <f t="shared" si="1"/>
        <v>52360</v>
      </c>
      <c r="S26" s="117">
        <v>24.3</v>
      </c>
      <c r="T26" s="118">
        <f t="shared" si="2"/>
        <v>12723.480000000001</v>
      </c>
      <c r="U26" s="119">
        <v>1.555</v>
      </c>
      <c r="V26" s="122">
        <f t="shared" si="3"/>
        <v>11564.049067956003</v>
      </c>
      <c r="X26" s="124"/>
    </row>
    <row r="27" spans="1:24" s="49" customFormat="1" ht="28.5" customHeight="1">
      <c r="A27" s="76">
        <v>19</v>
      </c>
      <c r="B27" s="76" t="s">
        <v>95</v>
      </c>
      <c r="C27" s="77" t="s">
        <v>96</v>
      </c>
      <c r="D27" s="76" t="s">
        <v>97</v>
      </c>
      <c r="E27" s="78">
        <v>12</v>
      </c>
      <c r="F27" s="76" t="s">
        <v>34</v>
      </c>
      <c r="G27" s="76">
        <v>103</v>
      </c>
      <c r="H27" s="76" t="s">
        <v>35</v>
      </c>
      <c r="I27" s="76" t="s">
        <v>36</v>
      </c>
      <c r="J27" s="76" t="s">
        <v>98</v>
      </c>
      <c r="K27" s="76">
        <v>25</v>
      </c>
      <c r="L27" s="76" t="s">
        <v>38</v>
      </c>
      <c r="M27" s="76" t="s">
        <v>79</v>
      </c>
      <c r="N27" s="76">
        <v>77</v>
      </c>
      <c r="O27" s="76">
        <v>1</v>
      </c>
      <c r="P27" s="104">
        <v>638640</v>
      </c>
      <c r="Q27" s="76">
        <f t="shared" si="0"/>
        <v>642490</v>
      </c>
      <c r="R27" s="76">
        <f t="shared" si="1"/>
        <v>3850</v>
      </c>
      <c r="S27" s="121">
        <v>24.3</v>
      </c>
      <c r="T27" s="122">
        <f t="shared" si="2"/>
        <v>935.5500000000001</v>
      </c>
      <c r="U27" s="119">
        <v>1.555</v>
      </c>
      <c r="V27" s="122">
        <f t="shared" si="3"/>
        <v>850.2977255850001</v>
      </c>
      <c r="X27" s="123"/>
    </row>
    <row r="28" spans="1:24" s="49" customFormat="1" ht="28.5" customHeight="1">
      <c r="A28" s="75">
        <v>20</v>
      </c>
      <c r="B28" s="76" t="s">
        <v>99</v>
      </c>
      <c r="C28" s="77" t="s">
        <v>100</v>
      </c>
      <c r="D28" s="76" t="s">
        <v>101</v>
      </c>
      <c r="E28" s="78">
        <v>6.5</v>
      </c>
      <c r="F28" s="79" t="s">
        <v>43</v>
      </c>
      <c r="G28" s="76">
        <v>95</v>
      </c>
      <c r="H28" s="76" t="s">
        <v>35</v>
      </c>
      <c r="I28" s="76" t="s">
        <v>58</v>
      </c>
      <c r="J28" s="76" t="s">
        <v>102</v>
      </c>
      <c r="K28" s="76">
        <v>315</v>
      </c>
      <c r="L28" s="76" t="s">
        <v>38</v>
      </c>
      <c r="M28" s="76" t="s">
        <v>79</v>
      </c>
      <c r="N28" s="76">
        <v>77</v>
      </c>
      <c r="O28" s="76">
        <v>1</v>
      </c>
      <c r="P28" s="104">
        <v>289588</v>
      </c>
      <c r="Q28" s="76">
        <f t="shared" si="0"/>
        <v>338098</v>
      </c>
      <c r="R28" s="76">
        <f t="shared" si="1"/>
        <v>48510</v>
      </c>
      <c r="S28" s="121">
        <v>23.4</v>
      </c>
      <c r="T28" s="122">
        <f t="shared" si="2"/>
        <v>11351.34</v>
      </c>
      <c r="U28" s="125"/>
      <c r="V28" s="122">
        <f t="shared" si="3"/>
        <v>10316.945737098</v>
      </c>
      <c r="X28" s="123"/>
    </row>
    <row r="29" spans="1:24" s="48" customFormat="1" ht="28.5" customHeight="1">
      <c r="A29" s="75">
        <v>21</v>
      </c>
      <c r="B29" s="76" t="s">
        <v>103</v>
      </c>
      <c r="C29" s="77" t="s">
        <v>104</v>
      </c>
      <c r="D29" s="76" t="s">
        <v>84</v>
      </c>
      <c r="E29" s="78">
        <v>7.1</v>
      </c>
      <c r="F29" s="79" t="s">
        <v>43</v>
      </c>
      <c r="G29" s="76">
        <v>103</v>
      </c>
      <c r="H29" s="76" t="s">
        <v>35</v>
      </c>
      <c r="I29" s="76" t="s">
        <v>44</v>
      </c>
      <c r="J29" s="76" t="s">
        <v>45</v>
      </c>
      <c r="K29" s="76">
        <v>340</v>
      </c>
      <c r="L29" s="76" t="s">
        <v>38</v>
      </c>
      <c r="M29" s="76" t="s">
        <v>105</v>
      </c>
      <c r="N29" s="76">
        <v>96</v>
      </c>
      <c r="O29" s="76">
        <v>1</v>
      </c>
      <c r="P29" s="105">
        <v>394578</v>
      </c>
      <c r="Q29" s="75">
        <f t="shared" si="0"/>
        <v>459858</v>
      </c>
      <c r="R29" s="75">
        <f t="shared" si="1"/>
        <v>65280</v>
      </c>
      <c r="S29" s="117">
        <v>24.3</v>
      </c>
      <c r="T29" s="118">
        <f t="shared" si="2"/>
        <v>15863.039999999999</v>
      </c>
      <c r="U29" s="119">
        <v>1.555</v>
      </c>
      <c r="V29" s="122">
        <f t="shared" si="3"/>
        <v>14417.515721087999</v>
      </c>
      <c r="X29" s="124"/>
    </row>
    <row r="30" spans="1:24" s="48" customFormat="1" ht="28.5" customHeight="1">
      <c r="A30" s="75">
        <v>22</v>
      </c>
      <c r="B30" s="76" t="s">
        <v>106</v>
      </c>
      <c r="C30" s="77" t="s">
        <v>107</v>
      </c>
      <c r="D30" s="76" t="s">
        <v>84</v>
      </c>
      <c r="E30" s="78">
        <v>7.2</v>
      </c>
      <c r="F30" s="79" t="s">
        <v>43</v>
      </c>
      <c r="G30" s="76">
        <v>103</v>
      </c>
      <c r="H30" s="76" t="s">
        <v>35</v>
      </c>
      <c r="I30" s="76" t="s">
        <v>44</v>
      </c>
      <c r="J30" s="76" t="s">
        <v>45</v>
      </c>
      <c r="K30" s="76">
        <v>340</v>
      </c>
      <c r="L30" s="76" t="s">
        <v>38</v>
      </c>
      <c r="M30" s="76" t="s">
        <v>105</v>
      </c>
      <c r="N30" s="76">
        <v>96</v>
      </c>
      <c r="O30" s="76">
        <v>1</v>
      </c>
      <c r="P30" s="105">
        <v>399550</v>
      </c>
      <c r="Q30" s="75">
        <f t="shared" si="0"/>
        <v>464830</v>
      </c>
      <c r="R30" s="75">
        <f t="shared" si="1"/>
        <v>65280</v>
      </c>
      <c r="S30" s="117">
        <v>24.3</v>
      </c>
      <c r="T30" s="118">
        <f t="shared" si="2"/>
        <v>15863.039999999999</v>
      </c>
      <c r="U30" s="119">
        <v>1.555</v>
      </c>
      <c r="V30" s="122">
        <f t="shared" si="3"/>
        <v>14417.515721087999</v>
      </c>
      <c r="X30" s="124"/>
    </row>
    <row r="31" spans="1:24" s="48" customFormat="1" ht="28.5" customHeight="1">
      <c r="A31" s="75">
        <v>23</v>
      </c>
      <c r="B31" s="76" t="s">
        <v>108</v>
      </c>
      <c r="C31" s="77" t="s">
        <v>109</v>
      </c>
      <c r="D31" s="76" t="s">
        <v>78</v>
      </c>
      <c r="E31" s="78">
        <v>7.2</v>
      </c>
      <c r="F31" s="79" t="s">
        <v>43</v>
      </c>
      <c r="G31" s="76">
        <v>103</v>
      </c>
      <c r="H31" s="76" t="s">
        <v>35</v>
      </c>
      <c r="I31" s="76" t="s">
        <v>44</v>
      </c>
      <c r="J31" s="76" t="s">
        <v>45</v>
      </c>
      <c r="K31" s="76">
        <v>340</v>
      </c>
      <c r="L31" s="76" t="s">
        <v>38</v>
      </c>
      <c r="M31" s="76" t="s">
        <v>105</v>
      </c>
      <c r="N31" s="76">
        <v>96</v>
      </c>
      <c r="O31" s="76">
        <v>1</v>
      </c>
      <c r="P31" s="105">
        <v>399792</v>
      </c>
      <c r="Q31" s="75">
        <f t="shared" si="0"/>
        <v>465072</v>
      </c>
      <c r="R31" s="75">
        <f t="shared" si="1"/>
        <v>65280</v>
      </c>
      <c r="S31" s="117">
        <v>24.3</v>
      </c>
      <c r="T31" s="118">
        <f t="shared" si="2"/>
        <v>15863.039999999999</v>
      </c>
      <c r="U31" s="119">
        <v>1.555</v>
      </c>
      <c r="V31" s="122">
        <f t="shared" si="3"/>
        <v>14417.515721087999</v>
      </c>
      <c r="X31" s="124"/>
    </row>
    <row r="32" spans="1:24" s="48" customFormat="1" ht="28.5" customHeight="1">
      <c r="A32" s="75">
        <v>24</v>
      </c>
      <c r="B32" s="76" t="s">
        <v>110</v>
      </c>
      <c r="C32" s="77" t="s">
        <v>111</v>
      </c>
      <c r="D32" s="76" t="s">
        <v>57</v>
      </c>
      <c r="E32" s="78">
        <v>6.4</v>
      </c>
      <c r="F32" s="79" t="s">
        <v>43</v>
      </c>
      <c r="G32" s="76">
        <v>103</v>
      </c>
      <c r="H32" s="76" t="s">
        <v>35</v>
      </c>
      <c r="I32" s="76" t="s">
        <v>44</v>
      </c>
      <c r="J32" s="76" t="s">
        <v>45</v>
      </c>
      <c r="K32" s="76">
        <v>340</v>
      </c>
      <c r="L32" s="76" t="s">
        <v>38</v>
      </c>
      <c r="M32" s="76" t="s">
        <v>105</v>
      </c>
      <c r="N32" s="76">
        <v>96</v>
      </c>
      <c r="O32" s="76">
        <v>1</v>
      </c>
      <c r="P32" s="105">
        <v>656520</v>
      </c>
      <c r="Q32" s="75">
        <f t="shared" si="0"/>
        <v>721800</v>
      </c>
      <c r="R32" s="75">
        <f t="shared" si="1"/>
        <v>65280</v>
      </c>
      <c r="S32" s="117">
        <v>24.3</v>
      </c>
      <c r="T32" s="118">
        <f t="shared" si="2"/>
        <v>15863.039999999999</v>
      </c>
      <c r="U32" s="119">
        <v>1.555</v>
      </c>
      <c r="V32" s="122">
        <f t="shared" si="3"/>
        <v>14417.515721087999</v>
      </c>
      <c r="X32" s="124"/>
    </row>
    <row r="33" spans="1:24" s="48" customFormat="1" ht="28.5" customHeight="1">
      <c r="A33" s="75">
        <v>25</v>
      </c>
      <c r="B33" s="76" t="s">
        <v>112</v>
      </c>
      <c r="C33" s="77" t="s">
        <v>113</v>
      </c>
      <c r="D33" s="76" t="s">
        <v>57</v>
      </c>
      <c r="E33" s="78">
        <v>6.3</v>
      </c>
      <c r="F33" s="79" t="s">
        <v>43</v>
      </c>
      <c r="G33" s="76">
        <v>110</v>
      </c>
      <c r="H33" s="76" t="s">
        <v>35</v>
      </c>
      <c r="I33" s="76" t="s">
        <v>44</v>
      </c>
      <c r="J33" s="76" t="s">
        <v>45</v>
      </c>
      <c r="K33" s="76">
        <v>340</v>
      </c>
      <c r="L33" s="76" t="s">
        <v>38</v>
      </c>
      <c r="M33" s="76" t="s">
        <v>105</v>
      </c>
      <c r="N33" s="76">
        <v>88</v>
      </c>
      <c r="O33" s="76">
        <v>1</v>
      </c>
      <c r="P33" s="105">
        <v>321660</v>
      </c>
      <c r="Q33" s="75">
        <f t="shared" si="0"/>
        <v>381500</v>
      </c>
      <c r="R33" s="75">
        <f t="shared" si="1"/>
        <v>59840</v>
      </c>
      <c r="S33" s="117">
        <v>26.3</v>
      </c>
      <c r="T33" s="118">
        <f t="shared" si="2"/>
        <v>15737.92</v>
      </c>
      <c r="U33" s="119">
        <v>1.555</v>
      </c>
      <c r="V33" s="122">
        <f t="shared" si="3"/>
        <v>14303.797318624001</v>
      </c>
      <c r="X33" s="124"/>
    </row>
    <row r="34" spans="1:24" s="48" customFormat="1" ht="28.5" customHeight="1">
      <c r="A34" s="75">
        <v>26</v>
      </c>
      <c r="B34" s="76" t="s">
        <v>114</v>
      </c>
      <c r="C34" s="77" t="s">
        <v>115</v>
      </c>
      <c r="D34" s="76" t="s">
        <v>116</v>
      </c>
      <c r="E34" s="78">
        <v>6.4</v>
      </c>
      <c r="F34" s="76" t="s">
        <v>34</v>
      </c>
      <c r="G34" s="76">
        <v>105</v>
      </c>
      <c r="H34" s="76" t="s">
        <v>35</v>
      </c>
      <c r="I34" s="76" t="s">
        <v>58</v>
      </c>
      <c r="J34" s="76" t="s">
        <v>45</v>
      </c>
      <c r="K34" s="76">
        <v>340</v>
      </c>
      <c r="L34" s="76" t="s">
        <v>38</v>
      </c>
      <c r="M34" s="76" t="s">
        <v>105</v>
      </c>
      <c r="N34" s="76">
        <v>96</v>
      </c>
      <c r="O34" s="76">
        <v>1</v>
      </c>
      <c r="P34" s="104">
        <v>217460</v>
      </c>
      <c r="Q34" s="75">
        <f t="shared" si="0"/>
        <v>282740</v>
      </c>
      <c r="R34" s="75">
        <f t="shared" si="1"/>
        <v>65280</v>
      </c>
      <c r="S34" s="117">
        <v>24.3</v>
      </c>
      <c r="T34" s="118">
        <f t="shared" si="2"/>
        <v>15863.039999999999</v>
      </c>
      <c r="U34" s="119"/>
      <c r="V34" s="122">
        <f t="shared" si="3"/>
        <v>14417.515721087999</v>
      </c>
      <c r="X34" s="124"/>
    </row>
    <row r="35" spans="1:24" s="48" customFormat="1" ht="28.5" customHeight="1">
      <c r="A35" s="75">
        <v>27</v>
      </c>
      <c r="B35" s="76" t="s">
        <v>117</v>
      </c>
      <c r="C35" s="77" t="s">
        <v>118</v>
      </c>
      <c r="D35" s="76" t="s">
        <v>119</v>
      </c>
      <c r="E35" s="78">
        <v>7</v>
      </c>
      <c r="F35" s="79" t="s">
        <v>43</v>
      </c>
      <c r="G35" s="76">
        <v>95</v>
      </c>
      <c r="H35" s="76" t="s">
        <v>35</v>
      </c>
      <c r="I35" s="76" t="s">
        <v>44</v>
      </c>
      <c r="J35" s="76" t="s">
        <v>45</v>
      </c>
      <c r="K35" s="76">
        <v>340</v>
      </c>
      <c r="L35" s="76" t="s">
        <v>38</v>
      </c>
      <c r="M35" s="76" t="s">
        <v>120</v>
      </c>
      <c r="N35" s="76">
        <v>31</v>
      </c>
      <c r="O35" s="76">
        <v>3</v>
      </c>
      <c r="P35" s="105">
        <v>383576</v>
      </c>
      <c r="Q35" s="75">
        <f t="shared" si="0"/>
        <v>446816</v>
      </c>
      <c r="R35" s="75">
        <f t="shared" si="1"/>
        <v>63240</v>
      </c>
      <c r="S35" s="117">
        <v>23.4</v>
      </c>
      <c r="T35" s="118">
        <f t="shared" si="2"/>
        <v>14798.159999999998</v>
      </c>
      <c r="U35" s="119">
        <v>1.555</v>
      </c>
      <c r="V35" s="122">
        <f t="shared" si="3"/>
        <v>13449.673230551998</v>
      </c>
      <c r="X35" s="124"/>
    </row>
    <row r="36" spans="1:24" s="48" customFormat="1" ht="28.5" customHeight="1">
      <c r="A36" s="75">
        <v>28</v>
      </c>
      <c r="B36" s="76" t="s">
        <v>121</v>
      </c>
      <c r="C36" s="77" t="s">
        <v>122</v>
      </c>
      <c r="D36" s="76" t="s">
        <v>119</v>
      </c>
      <c r="E36" s="78">
        <v>7</v>
      </c>
      <c r="F36" s="79" t="s">
        <v>43</v>
      </c>
      <c r="G36" s="76">
        <v>95</v>
      </c>
      <c r="H36" s="76" t="s">
        <v>35</v>
      </c>
      <c r="I36" s="76" t="s">
        <v>44</v>
      </c>
      <c r="J36" s="76" t="s">
        <v>45</v>
      </c>
      <c r="K36" s="76">
        <v>340</v>
      </c>
      <c r="L36" s="76" t="s">
        <v>38</v>
      </c>
      <c r="M36" s="76" t="s">
        <v>120</v>
      </c>
      <c r="N36" s="76">
        <v>31</v>
      </c>
      <c r="O36" s="76">
        <v>3</v>
      </c>
      <c r="P36" s="105">
        <v>383566</v>
      </c>
      <c r="Q36" s="75">
        <f t="shared" si="0"/>
        <v>446806</v>
      </c>
      <c r="R36" s="75">
        <f t="shared" si="1"/>
        <v>63240</v>
      </c>
      <c r="S36" s="117">
        <v>23.4</v>
      </c>
      <c r="T36" s="118">
        <f t="shared" si="2"/>
        <v>14798.159999999998</v>
      </c>
      <c r="U36" s="119">
        <v>1.555</v>
      </c>
      <c r="V36" s="122">
        <f t="shared" si="3"/>
        <v>13449.673230551998</v>
      </c>
      <c r="X36" s="124"/>
    </row>
    <row r="37" spans="1:24" s="48" customFormat="1" ht="28.5" customHeight="1">
      <c r="A37" s="75">
        <v>29</v>
      </c>
      <c r="B37" s="76" t="s">
        <v>123</v>
      </c>
      <c r="C37" s="77" t="s">
        <v>124</v>
      </c>
      <c r="D37" s="76" t="s">
        <v>101</v>
      </c>
      <c r="E37" s="78">
        <v>7</v>
      </c>
      <c r="F37" s="79" t="s">
        <v>43</v>
      </c>
      <c r="G37" s="76">
        <v>95</v>
      </c>
      <c r="H37" s="76" t="s">
        <v>35</v>
      </c>
      <c r="I37" s="76" t="s">
        <v>44</v>
      </c>
      <c r="J37" s="76" t="s">
        <v>45</v>
      </c>
      <c r="K37" s="76">
        <v>340</v>
      </c>
      <c r="L37" s="76" t="s">
        <v>38</v>
      </c>
      <c r="M37" s="76" t="s">
        <v>120</v>
      </c>
      <c r="N37" s="76">
        <v>31</v>
      </c>
      <c r="O37" s="76">
        <v>3</v>
      </c>
      <c r="P37" s="105">
        <v>383340</v>
      </c>
      <c r="Q37" s="75">
        <f t="shared" si="0"/>
        <v>446580</v>
      </c>
      <c r="R37" s="75">
        <f t="shared" si="1"/>
        <v>63240</v>
      </c>
      <c r="S37" s="117">
        <v>23.4</v>
      </c>
      <c r="T37" s="118">
        <f t="shared" si="2"/>
        <v>14798.159999999998</v>
      </c>
      <c r="U37" s="119">
        <v>1.555</v>
      </c>
      <c r="V37" s="122">
        <f t="shared" si="3"/>
        <v>13449.673230551998</v>
      </c>
      <c r="X37" s="124"/>
    </row>
    <row r="38" spans="1:24" s="48" customFormat="1" ht="28.5" customHeight="1">
      <c r="A38" s="75">
        <v>30</v>
      </c>
      <c r="B38" s="76" t="s">
        <v>125</v>
      </c>
      <c r="C38" s="77" t="s">
        <v>126</v>
      </c>
      <c r="D38" s="76" t="s">
        <v>101</v>
      </c>
      <c r="E38" s="78">
        <v>6.5</v>
      </c>
      <c r="F38" s="79" t="s">
        <v>43</v>
      </c>
      <c r="G38" s="76">
        <v>95</v>
      </c>
      <c r="H38" s="76" t="s">
        <v>35</v>
      </c>
      <c r="I38" s="76" t="s">
        <v>44</v>
      </c>
      <c r="J38" s="76" t="s">
        <v>45</v>
      </c>
      <c r="K38" s="76">
        <v>340</v>
      </c>
      <c r="L38" s="76" t="s">
        <v>38</v>
      </c>
      <c r="M38" s="76" t="s">
        <v>120</v>
      </c>
      <c r="N38" s="76">
        <v>31</v>
      </c>
      <c r="O38" s="76">
        <v>3</v>
      </c>
      <c r="P38" s="105">
        <v>345644</v>
      </c>
      <c r="Q38" s="75">
        <f t="shared" si="0"/>
        <v>408884</v>
      </c>
      <c r="R38" s="75">
        <f t="shared" si="1"/>
        <v>63240</v>
      </c>
      <c r="S38" s="117">
        <v>23.4</v>
      </c>
      <c r="T38" s="118">
        <f t="shared" si="2"/>
        <v>14798.159999999998</v>
      </c>
      <c r="U38" s="119">
        <v>1.555</v>
      </c>
      <c r="V38" s="122">
        <f t="shared" si="3"/>
        <v>13449.673230551998</v>
      </c>
      <c r="X38" s="124"/>
    </row>
    <row r="39" spans="1:24" s="48" customFormat="1" ht="28.5" customHeight="1">
      <c r="A39" s="75">
        <v>31</v>
      </c>
      <c r="B39" s="76" t="s">
        <v>127</v>
      </c>
      <c r="C39" s="77" t="s">
        <v>128</v>
      </c>
      <c r="D39" s="76" t="s">
        <v>101</v>
      </c>
      <c r="E39" s="78">
        <v>6.4</v>
      </c>
      <c r="F39" s="79" t="s">
        <v>43</v>
      </c>
      <c r="G39" s="76">
        <v>95</v>
      </c>
      <c r="H39" s="76" t="s">
        <v>35</v>
      </c>
      <c r="I39" s="76" t="s">
        <v>44</v>
      </c>
      <c r="J39" s="76" t="s">
        <v>45</v>
      </c>
      <c r="K39" s="76">
        <v>340</v>
      </c>
      <c r="L39" s="76" t="s">
        <v>38</v>
      </c>
      <c r="M39" s="76" t="s">
        <v>120</v>
      </c>
      <c r="N39" s="76">
        <v>31</v>
      </c>
      <c r="O39" s="76">
        <v>3</v>
      </c>
      <c r="P39" s="105">
        <v>345730</v>
      </c>
      <c r="Q39" s="75">
        <f t="shared" si="0"/>
        <v>408970</v>
      </c>
      <c r="R39" s="75">
        <f t="shared" si="1"/>
        <v>63240</v>
      </c>
      <c r="S39" s="117">
        <v>23.4</v>
      </c>
      <c r="T39" s="118">
        <f t="shared" si="2"/>
        <v>14798.159999999998</v>
      </c>
      <c r="U39" s="119">
        <v>1.555</v>
      </c>
      <c r="V39" s="122">
        <f t="shared" si="3"/>
        <v>13449.673230551998</v>
      </c>
      <c r="X39" s="124"/>
    </row>
    <row r="40" spans="1:24" s="48" customFormat="1" ht="28.5" customHeight="1">
      <c r="A40" s="75">
        <v>32</v>
      </c>
      <c r="B40" s="76" t="s">
        <v>129</v>
      </c>
      <c r="C40" s="77" t="s">
        <v>130</v>
      </c>
      <c r="D40" s="76" t="s">
        <v>101</v>
      </c>
      <c r="E40" s="78">
        <v>6.5</v>
      </c>
      <c r="F40" s="79" t="s">
        <v>43</v>
      </c>
      <c r="G40" s="76">
        <v>95</v>
      </c>
      <c r="H40" s="76" t="s">
        <v>35</v>
      </c>
      <c r="I40" s="76" t="s">
        <v>44</v>
      </c>
      <c r="J40" s="76" t="s">
        <v>45</v>
      </c>
      <c r="K40" s="76">
        <v>340</v>
      </c>
      <c r="L40" s="76" t="s">
        <v>38</v>
      </c>
      <c r="M40" s="76" t="s">
        <v>120</v>
      </c>
      <c r="N40" s="76">
        <v>31</v>
      </c>
      <c r="O40" s="76">
        <v>3</v>
      </c>
      <c r="P40" s="105">
        <v>345736</v>
      </c>
      <c r="Q40" s="75">
        <f t="shared" si="0"/>
        <v>408976</v>
      </c>
      <c r="R40" s="75">
        <f t="shared" si="1"/>
        <v>63240</v>
      </c>
      <c r="S40" s="117">
        <v>23.4</v>
      </c>
      <c r="T40" s="118">
        <f t="shared" si="2"/>
        <v>14798.159999999998</v>
      </c>
      <c r="U40" s="119">
        <v>1.555</v>
      </c>
      <c r="V40" s="122">
        <f t="shared" si="3"/>
        <v>13449.673230551998</v>
      </c>
      <c r="X40" s="124"/>
    </row>
    <row r="41" spans="1:24" s="48" customFormat="1" ht="28.5" customHeight="1">
      <c r="A41" s="75">
        <v>33</v>
      </c>
      <c r="B41" s="76" t="s">
        <v>131</v>
      </c>
      <c r="C41" s="77" t="s">
        <v>132</v>
      </c>
      <c r="D41" s="76" t="s">
        <v>71</v>
      </c>
      <c r="E41" s="78">
        <v>6.3</v>
      </c>
      <c r="F41" s="79" t="s">
        <v>43</v>
      </c>
      <c r="G41" s="76">
        <v>147</v>
      </c>
      <c r="H41" s="76" t="s">
        <v>35</v>
      </c>
      <c r="I41" s="76" t="s">
        <v>44</v>
      </c>
      <c r="J41" s="76" t="s">
        <v>45</v>
      </c>
      <c r="K41" s="76">
        <v>340</v>
      </c>
      <c r="L41" s="76" t="s">
        <v>38</v>
      </c>
      <c r="M41" s="76" t="s">
        <v>133</v>
      </c>
      <c r="N41" s="76">
        <v>68</v>
      </c>
      <c r="O41" s="76">
        <v>1</v>
      </c>
      <c r="P41" s="105">
        <v>248900</v>
      </c>
      <c r="Q41" s="75">
        <f t="shared" si="0"/>
        <v>295140</v>
      </c>
      <c r="R41" s="75">
        <f t="shared" si="1"/>
        <v>46240</v>
      </c>
      <c r="S41" s="117">
        <v>26.3</v>
      </c>
      <c r="T41" s="118">
        <f t="shared" si="2"/>
        <v>12161.119999999999</v>
      </c>
      <c r="U41" s="119">
        <v>1.555</v>
      </c>
      <c r="V41" s="122">
        <f t="shared" si="3"/>
        <v>11052.934291664</v>
      </c>
      <c r="X41" s="124"/>
    </row>
    <row r="42" spans="1:24" s="48" customFormat="1" ht="28.5" customHeight="1">
      <c r="A42" s="75">
        <v>34</v>
      </c>
      <c r="B42" s="76" t="s">
        <v>134</v>
      </c>
      <c r="C42" s="77" t="s">
        <v>135</v>
      </c>
      <c r="D42" s="76" t="s">
        <v>71</v>
      </c>
      <c r="E42" s="78">
        <v>6</v>
      </c>
      <c r="F42" s="79" t="s">
        <v>43</v>
      </c>
      <c r="G42" s="76">
        <v>147</v>
      </c>
      <c r="H42" s="76" t="s">
        <v>35</v>
      </c>
      <c r="I42" s="76" t="s">
        <v>44</v>
      </c>
      <c r="J42" s="76" t="s">
        <v>45</v>
      </c>
      <c r="K42" s="76">
        <v>345</v>
      </c>
      <c r="L42" s="76" t="s">
        <v>38</v>
      </c>
      <c r="M42" s="76" t="s">
        <v>133</v>
      </c>
      <c r="N42" s="76">
        <v>68</v>
      </c>
      <c r="O42" s="76">
        <v>1</v>
      </c>
      <c r="P42" s="105">
        <v>230290</v>
      </c>
      <c r="Q42" s="75">
        <f t="shared" si="0"/>
        <v>277210</v>
      </c>
      <c r="R42" s="75">
        <f t="shared" si="1"/>
        <v>46920</v>
      </c>
      <c r="S42" s="117">
        <v>26.3</v>
      </c>
      <c r="T42" s="118">
        <f t="shared" si="2"/>
        <v>12339.96</v>
      </c>
      <c r="U42" s="119">
        <v>1.555</v>
      </c>
      <c r="V42" s="122">
        <f t="shared" si="3"/>
        <v>11215.477443012</v>
      </c>
      <c r="X42" s="124"/>
    </row>
    <row r="43" spans="1:24" s="50" customFormat="1" ht="28.5" customHeight="1">
      <c r="A43" s="75">
        <v>35</v>
      </c>
      <c r="B43" s="75" t="s">
        <v>136</v>
      </c>
      <c r="C43" s="82" t="s">
        <v>137</v>
      </c>
      <c r="D43" s="75" t="s">
        <v>71</v>
      </c>
      <c r="E43" s="83">
        <v>6.3</v>
      </c>
      <c r="F43" s="84" t="s">
        <v>43</v>
      </c>
      <c r="G43" s="75">
        <v>147</v>
      </c>
      <c r="H43" s="75" t="s">
        <v>35</v>
      </c>
      <c r="I43" s="75" t="s">
        <v>138</v>
      </c>
      <c r="J43" s="75" t="s">
        <v>139</v>
      </c>
      <c r="K43" s="75">
        <v>290</v>
      </c>
      <c r="L43" s="75" t="s">
        <v>38</v>
      </c>
      <c r="M43" s="75" t="s">
        <v>133</v>
      </c>
      <c r="N43" s="75">
        <v>68</v>
      </c>
      <c r="O43" s="75">
        <v>1</v>
      </c>
      <c r="P43" s="106">
        <v>248678</v>
      </c>
      <c r="Q43" s="75">
        <f t="shared" si="0"/>
        <v>288118</v>
      </c>
      <c r="R43" s="75">
        <f t="shared" si="1"/>
        <v>39440</v>
      </c>
      <c r="S43" s="117">
        <v>26.3</v>
      </c>
      <c r="T43" s="118">
        <f t="shared" si="2"/>
        <v>10372.72</v>
      </c>
      <c r="U43" s="126">
        <v>1.555</v>
      </c>
      <c r="V43" s="122">
        <f t="shared" si="3"/>
        <v>9427.502778184</v>
      </c>
      <c r="W43" s="49"/>
      <c r="X43" s="123"/>
    </row>
    <row r="44" spans="1:24" s="48" customFormat="1" ht="28.5" customHeight="1">
      <c r="A44" s="75">
        <v>36</v>
      </c>
      <c r="B44" s="76" t="s">
        <v>140</v>
      </c>
      <c r="C44" s="77" t="s">
        <v>141</v>
      </c>
      <c r="D44" s="76" t="s">
        <v>62</v>
      </c>
      <c r="E44" s="78">
        <v>8.6</v>
      </c>
      <c r="F44" s="76" t="s">
        <v>34</v>
      </c>
      <c r="G44" s="76">
        <v>147</v>
      </c>
      <c r="H44" s="76" t="s">
        <v>35</v>
      </c>
      <c r="I44" s="76" t="s">
        <v>44</v>
      </c>
      <c r="J44" s="76" t="s">
        <v>45</v>
      </c>
      <c r="K44" s="76">
        <v>340</v>
      </c>
      <c r="L44" s="76" t="s">
        <v>38</v>
      </c>
      <c r="M44" s="76" t="s">
        <v>142</v>
      </c>
      <c r="N44" s="76">
        <v>53</v>
      </c>
      <c r="O44" s="76">
        <v>2</v>
      </c>
      <c r="P44" s="105">
        <v>544654</v>
      </c>
      <c r="Q44" s="75">
        <f t="shared" si="0"/>
        <v>616734</v>
      </c>
      <c r="R44" s="75">
        <f t="shared" si="1"/>
        <v>72080</v>
      </c>
      <c r="S44" s="117">
        <v>26.3</v>
      </c>
      <c r="T44" s="118">
        <f t="shared" si="2"/>
        <v>18957.04</v>
      </c>
      <c r="U44" s="119">
        <v>1.555</v>
      </c>
      <c r="V44" s="122">
        <f t="shared" si="3"/>
        <v>17229.574042888</v>
      </c>
      <c r="X44" s="124"/>
    </row>
    <row r="45" spans="1:24" s="49" customFormat="1" ht="28.5" customHeight="1">
      <c r="A45" s="75">
        <v>37</v>
      </c>
      <c r="B45" s="75" t="s">
        <v>143</v>
      </c>
      <c r="C45" s="82" t="s">
        <v>144</v>
      </c>
      <c r="D45" s="75" t="s">
        <v>62</v>
      </c>
      <c r="E45" s="83">
        <v>10</v>
      </c>
      <c r="F45" s="75" t="s">
        <v>34</v>
      </c>
      <c r="G45" s="75">
        <v>147</v>
      </c>
      <c r="H45" s="75" t="s">
        <v>35</v>
      </c>
      <c r="I45" s="75" t="s">
        <v>36</v>
      </c>
      <c r="J45" s="75" t="s">
        <v>145</v>
      </c>
      <c r="K45" s="75">
        <v>210</v>
      </c>
      <c r="L45" s="75" t="s">
        <v>38</v>
      </c>
      <c r="M45" s="75" t="s">
        <v>142</v>
      </c>
      <c r="N45" s="75">
        <v>53</v>
      </c>
      <c r="O45" s="75">
        <v>2</v>
      </c>
      <c r="P45" s="106">
        <v>740134</v>
      </c>
      <c r="Q45" s="75">
        <f t="shared" si="0"/>
        <v>784654</v>
      </c>
      <c r="R45" s="75">
        <f t="shared" si="1"/>
        <v>44520</v>
      </c>
      <c r="S45" s="117">
        <v>26.3</v>
      </c>
      <c r="T45" s="118">
        <f t="shared" si="2"/>
        <v>11708.76</v>
      </c>
      <c r="U45" s="126">
        <v>1.555</v>
      </c>
      <c r="V45" s="122">
        <f t="shared" si="3"/>
        <v>10641.795732372</v>
      </c>
      <c r="X45" s="123"/>
    </row>
    <row r="46" spans="1:24" s="49" customFormat="1" ht="28.5" customHeight="1">
      <c r="A46" s="75">
        <v>38</v>
      </c>
      <c r="B46" s="75" t="s">
        <v>146</v>
      </c>
      <c r="C46" s="82" t="s">
        <v>147</v>
      </c>
      <c r="D46" s="75" t="s">
        <v>62</v>
      </c>
      <c r="E46" s="83">
        <v>10</v>
      </c>
      <c r="F46" s="75" t="s">
        <v>34</v>
      </c>
      <c r="G46" s="75">
        <v>147</v>
      </c>
      <c r="H46" s="75" t="s">
        <v>35</v>
      </c>
      <c r="I46" s="75" t="s">
        <v>36</v>
      </c>
      <c r="J46" s="75" t="s">
        <v>148</v>
      </c>
      <c r="K46" s="75">
        <v>340</v>
      </c>
      <c r="L46" s="75" t="s">
        <v>38</v>
      </c>
      <c r="M46" s="75" t="s">
        <v>142</v>
      </c>
      <c r="N46" s="75">
        <v>53</v>
      </c>
      <c r="O46" s="75">
        <v>2</v>
      </c>
      <c r="P46" s="106">
        <v>740679</v>
      </c>
      <c r="Q46" s="75">
        <f t="shared" si="0"/>
        <v>812759</v>
      </c>
      <c r="R46" s="75">
        <f t="shared" si="1"/>
        <v>72080</v>
      </c>
      <c r="S46" s="117">
        <v>26.3</v>
      </c>
      <c r="T46" s="118">
        <f t="shared" si="2"/>
        <v>18957.04</v>
      </c>
      <c r="U46" s="126">
        <v>1.555</v>
      </c>
      <c r="V46" s="122">
        <f t="shared" si="3"/>
        <v>17229.574042888</v>
      </c>
      <c r="X46" s="123"/>
    </row>
    <row r="47" spans="1:24" s="51" customFormat="1" ht="29.25" customHeight="1">
      <c r="A47" s="75">
        <v>39</v>
      </c>
      <c r="B47" s="75" t="s">
        <v>149</v>
      </c>
      <c r="C47" s="85" t="s">
        <v>150</v>
      </c>
      <c r="D47" s="86" t="s">
        <v>151</v>
      </c>
      <c r="E47" s="87">
        <v>10</v>
      </c>
      <c r="F47" s="75" t="s">
        <v>34</v>
      </c>
      <c r="G47" s="86">
        <v>103</v>
      </c>
      <c r="H47" s="75" t="s">
        <v>35</v>
      </c>
      <c r="I47" s="75" t="s">
        <v>36</v>
      </c>
      <c r="J47" s="75" t="s">
        <v>152</v>
      </c>
      <c r="K47" s="75">
        <v>330</v>
      </c>
      <c r="L47" s="75" t="s">
        <v>38</v>
      </c>
      <c r="M47" s="86" t="s">
        <v>153</v>
      </c>
      <c r="N47" s="86">
        <v>31</v>
      </c>
      <c r="O47" s="86">
        <v>2</v>
      </c>
      <c r="P47" s="106">
        <v>427310</v>
      </c>
      <c r="Q47" s="75">
        <f t="shared" si="0"/>
        <v>468230</v>
      </c>
      <c r="R47" s="75">
        <f t="shared" si="1"/>
        <v>40920</v>
      </c>
      <c r="S47" s="127">
        <v>24.3</v>
      </c>
      <c r="T47" s="118">
        <f t="shared" si="2"/>
        <v>9943.56</v>
      </c>
      <c r="U47" s="126">
        <v>1.555</v>
      </c>
      <c r="V47" s="122">
        <f t="shared" si="3"/>
        <v>9037.450111932</v>
      </c>
      <c r="W47" s="49"/>
      <c r="X47" s="123"/>
    </row>
    <row r="48" spans="1:24" s="52" customFormat="1" ht="30" customHeight="1">
      <c r="A48" s="75">
        <v>40</v>
      </c>
      <c r="B48" s="77" t="s">
        <v>154</v>
      </c>
      <c r="C48" s="77" t="s">
        <v>155</v>
      </c>
      <c r="D48" s="77" t="s">
        <v>151</v>
      </c>
      <c r="E48" s="78">
        <v>10</v>
      </c>
      <c r="F48" s="76" t="s">
        <v>34</v>
      </c>
      <c r="G48" s="77" t="s">
        <v>156</v>
      </c>
      <c r="H48" s="76" t="s">
        <v>35</v>
      </c>
      <c r="I48" s="76" t="s">
        <v>44</v>
      </c>
      <c r="J48" s="76" t="s">
        <v>45</v>
      </c>
      <c r="K48" s="76">
        <v>340</v>
      </c>
      <c r="L48" s="76" t="s">
        <v>38</v>
      </c>
      <c r="M48" s="77" t="s">
        <v>79</v>
      </c>
      <c r="N48" s="76">
        <v>77</v>
      </c>
      <c r="O48" s="76">
        <v>1</v>
      </c>
      <c r="P48" s="105">
        <v>515628</v>
      </c>
      <c r="Q48" s="75">
        <f t="shared" si="0"/>
        <v>567988</v>
      </c>
      <c r="R48" s="75">
        <f t="shared" si="1"/>
        <v>52360</v>
      </c>
      <c r="S48" s="127">
        <v>24.3</v>
      </c>
      <c r="T48" s="118">
        <f t="shared" si="2"/>
        <v>12723.480000000001</v>
      </c>
      <c r="U48" s="119">
        <v>1.555</v>
      </c>
      <c r="V48" s="122">
        <f t="shared" si="3"/>
        <v>11564.049067956003</v>
      </c>
      <c r="W48" s="48"/>
      <c r="X48" s="124"/>
    </row>
    <row r="49" spans="1:24" s="53" customFormat="1" ht="30" customHeight="1">
      <c r="A49" s="75">
        <v>41</v>
      </c>
      <c r="B49" s="75" t="s">
        <v>157</v>
      </c>
      <c r="C49" s="82" t="s">
        <v>158</v>
      </c>
      <c r="D49" s="75" t="s">
        <v>57</v>
      </c>
      <c r="E49" s="88">
        <v>6.5</v>
      </c>
      <c r="F49" s="84" t="s">
        <v>43</v>
      </c>
      <c r="G49" s="89">
        <v>103</v>
      </c>
      <c r="H49" s="75" t="s">
        <v>35</v>
      </c>
      <c r="I49" s="75" t="s">
        <v>138</v>
      </c>
      <c r="J49" s="75" t="s">
        <v>159</v>
      </c>
      <c r="K49" s="75">
        <v>280</v>
      </c>
      <c r="L49" s="75" t="s">
        <v>38</v>
      </c>
      <c r="M49" s="75" t="s">
        <v>160</v>
      </c>
      <c r="N49" s="89">
        <v>73</v>
      </c>
      <c r="O49" s="89">
        <v>1</v>
      </c>
      <c r="P49" s="106">
        <v>271590</v>
      </c>
      <c r="Q49" s="75">
        <f t="shared" si="0"/>
        <v>312470</v>
      </c>
      <c r="R49" s="75">
        <f t="shared" si="1"/>
        <v>40880</v>
      </c>
      <c r="S49" s="127">
        <v>24.3</v>
      </c>
      <c r="T49" s="118">
        <f t="shared" si="2"/>
        <v>9933.84</v>
      </c>
      <c r="U49" s="126">
        <v>1.555</v>
      </c>
      <c r="V49" s="122">
        <f t="shared" si="3"/>
        <v>9028.615849848</v>
      </c>
      <c r="W49" s="49"/>
      <c r="X49" s="123"/>
    </row>
    <row r="50" spans="1:24" s="54" customFormat="1" ht="30" customHeight="1">
      <c r="A50" s="75">
        <v>42</v>
      </c>
      <c r="B50" s="76" t="s">
        <v>161</v>
      </c>
      <c r="C50" s="77" t="s">
        <v>162</v>
      </c>
      <c r="D50" s="76" t="s">
        <v>57</v>
      </c>
      <c r="E50" s="80">
        <v>6.1</v>
      </c>
      <c r="F50" s="79" t="s">
        <v>43</v>
      </c>
      <c r="G50" s="81">
        <v>103</v>
      </c>
      <c r="H50" s="76" t="s">
        <v>35</v>
      </c>
      <c r="I50" s="76" t="s">
        <v>44</v>
      </c>
      <c r="J50" s="76" t="s">
        <v>45</v>
      </c>
      <c r="K50" s="76">
        <v>340</v>
      </c>
      <c r="L50" s="76" t="s">
        <v>38</v>
      </c>
      <c r="M50" s="76" t="s">
        <v>160</v>
      </c>
      <c r="N50" s="81">
        <v>60</v>
      </c>
      <c r="O50" s="81">
        <v>1</v>
      </c>
      <c r="P50" s="105">
        <v>209330</v>
      </c>
      <c r="Q50" s="75">
        <f t="shared" si="0"/>
        <v>250130</v>
      </c>
      <c r="R50" s="75">
        <f t="shared" si="1"/>
        <v>40800</v>
      </c>
      <c r="S50" s="127">
        <v>24.3</v>
      </c>
      <c r="T50" s="118">
        <f t="shared" si="2"/>
        <v>9914.4</v>
      </c>
      <c r="U50" s="119">
        <v>1.555</v>
      </c>
      <c r="V50" s="122">
        <f t="shared" si="3"/>
        <v>9010.94732568</v>
      </c>
      <c r="W50" s="48"/>
      <c r="X50" s="124"/>
    </row>
    <row r="51" spans="1:24" s="54" customFormat="1" ht="30" customHeight="1">
      <c r="A51" s="75">
        <v>43</v>
      </c>
      <c r="B51" s="76" t="s">
        <v>163</v>
      </c>
      <c r="C51" s="77" t="s">
        <v>164</v>
      </c>
      <c r="D51" s="76" t="s">
        <v>57</v>
      </c>
      <c r="E51" s="80">
        <v>6.4</v>
      </c>
      <c r="F51" s="79" t="s">
        <v>43</v>
      </c>
      <c r="G51" s="81">
        <v>103</v>
      </c>
      <c r="H51" s="76" t="s">
        <v>35</v>
      </c>
      <c r="I51" s="76" t="s">
        <v>44</v>
      </c>
      <c r="J51" s="76" t="s">
        <v>45</v>
      </c>
      <c r="K51" s="76">
        <v>340</v>
      </c>
      <c r="L51" s="76" t="s">
        <v>38</v>
      </c>
      <c r="M51" s="76" t="s">
        <v>165</v>
      </c>
      <c r="N51" s="81">
        <v>58</v>
      </c>
      <c r="O51" s="81">
        <v>2</v>
      </c>
      <c r="P51" s="105">
        <v>430920</v>
      </c>
      <c r="Q51" s="75">
        <f t="shared" si="0"/>
        <v>509800</v>
      </c>
      <c r="R51" s="75">
        <f t="shared" si="1"/>
        <v>78880</v>
      </c>
      <c r="S51" s="127">
        <v>24.3</v>
      </c>
      <c r="T51" s="118">
        <f t="shared" si="2"/>
        <v>19167.84</v>
      </c>
      <c r="U51" s="119">
        <v>1.555</v>
      </c>
      <c r="V51" s="122">
        <v>17421</v>
      </c>
      <c r="W51" s="48"/>
      <c r="X51" s="124"/>
    </row>
    <row r="52" spans="1:24" s="54" customFormat="1" ht="30" customHeight="1">
      <c r="A52" s="75">
        <v>44</v>
      </c>
      <c r="B52" s="76" t="s">
        <v>166</v>
      </c>
      <c r="C52" s="77" t="s">
        <v>167</v>
      </c>
      <c r="D52" s="76" t="s">
        <v>57</v>
      </c>
      <c r="E52" s="80">
        <v>6.4</v>
      </c>
      <c r="F52" s="79" t="s">
        <v>43</v>
      </c>
      <c r="G52" s="81">
        <v>103</v>
      </c>
      <c r="H52" s="76" t="s">
        <v>35</v>
      </c>
      <c r="I52" s="76" t="s">
        <v>44</v>
      </c>
      <c r="J52" s="76" t="s">
        <v>45</v>
      </c>
      <c r="K52" s="76">
        <v>340</v>
      </c>
      <c r="L52" s="76" t="s">
        <v>38</v>
      </c>
      <c r="M52" s="76" t="s">
        <v>165</v>
      </c>
      <c r="N52" s="81">
        <v>58</v>
      </c>
      <c r="O52" s="81">
        <v>2</v>
      </c>
      <c r="P52" s="105">
        <v>431060</v>
      </c>
      <c r="Q52" s="75">
        <f t="shared" si="0"/>
        <v>509940</v>
      </c>
      <c r="R52" s="75">
        <f t="shared" si="1"/>
        <v>78880</v>
      </c>
      <c r="S52" s="127">
        <v>24.3</v>
      </c>
      <c r="T52" s="118">
        <f t="shared" si="2"/>
        <v>19167.84</v>
      </c>
      <c r="U52" s="119">
        <v>1.555</v>
      </c>
      <c r="V52" s="122">
        <f t="shared" si="3"/>
        <v>17421.164829648</v>
      </c>
      <c r="W52" s="48"/>
      <c r="X52" s="124"/>
    </row>
    <row r="53" spans="1:24" s="54" customFormat="1" ht="15" customHeight="1">
      <c r="A53" s="90"/>
      <c r="B53" s="91"/>
      <c r="C53" s="92"/>
      <c r="D53" s="91"/>
      <c r="E53" s="93"/>
      <c r="F53" s="94"/>
      <c r="G53" s="95"/>
      <c r="H53" s="91"/>
      <c r="I53" s="91"/>
      <c r="J53" s="91"/>
      <c r="K53" s="91"/>
      <c r="L53" s="91"/>
      <c r="M53" s="91"/>
      <c r="N53" s="95"/>
      <c r="O53" s="95"/>
      <c r="P53" s="91"/>
      <c r="Q53" s="90"/>
      <c r="R53" s="90">
        <f>SUM(R9:R52)</f>
        <v>2496154</v>
      </c>
      <c r="S53" s="128"/>
      <c r="T53" s="129">
        <f>SUM(T9:T52)</f>
        <v>620020.1519999998</v>
      </c>
      <c r="U53" s="130"/>
      <c r="V53" s="131">
        <f>SUM(V9:V52)</f>
        <v>563520.4648133062</v>
      </c>
      <c r="W53" s="132"/>
      <c r="X53" s="133"/>
    </row>
    <row r="54" spans="1:22" s="47" customFormat="1" ht="14.25">
      <c r="A54" s="96" t="s">
        <v>168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6"/>
      <c r="R54" s="96"/>
      <c r="S54" s="129"/>
      <c r="U54" s="134"/>
      <c r="V54" s="135"/>
    </row>
    <row r="55" spans="1:22" s="47" customFormat="1" ht="14.25">
      <c r="A55" s="98" t="s">
        <v>169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8"/>
      <c r="R55" s="98"/>
      <c r="S55" s="98"/>
      <c r="T55" s="98"/>
      <c r="U55" s="136"/>
      <c r="V55" s="62"/>
    </row>
    <row r="56" spans="1:22" s="47" customFormat="1" ht="14.25">
      <c r="A56" s="100" t="s">
        <v>170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0"/>
      <c r="R56" s="100"/>
      <c r="S56" s="100"/>
      <c r="T56" s="100"/>
      <c r="U56" s="137"/>
      <c r="V56" s="62"/>
    </row>
    <row r="57" spans="1:22" s="47" customFormat="1" ht="14.25">
      <c r="A57" s="100" t="s">
        <v>171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0"/>
      <c r="R57" s="100"/>
      <c r="S57" s="100"/>
      <c r="T57" s="100"/>
      <c r="U57" s="137"/>
      <c r="V57" s="62"/>
    </row>
    <row r="58" spans="1:22" s="47" customFormat="1" ht="14.25">
      <c r="A58" s="100" t="s">
        <v>172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0"/>
      <c r="R58" s="100"/>
      <c r="S58" s="100"/>
      <c r="T58" s="100"/>
      <c r="U58" s="137"/>
      <c r="V58" s="62"/>
    </row>
    <row r="59" spans="1:22" s="47" customFormat="1" ht="14.25">
      <c r="A59" s="100" t="s">
        <v>173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0"/>
      <c r="R59" s="100"/>
      <c r="S59" s="100"/>
      <c r="T59" s="100"/>
      <c r="U59" s="137"/>
      <c r="V59" s="62"/>
    </row>
    <row r="60" spans="1:21" ht="14.25">
      <c r="A60" s="100" t="s">
        <v>174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0"/>
      <c r="R60" s="100"/>
      <c r="S60" s="100"/>
      <c r="T60" s="100"/>
      <c r="U60" s="137"/>
    </row>
    <row r="61" spans="1:21" ht="14.25">
      <c r="A61" s="100" t="s">
        <v>175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0"/>
      <c r="R61" s="100"/>
      <c r="S61" s="100"/>
      <c r="T61" s="100"/>
      <c r="U61" s="137"/>
    </row>
    <row r="62" spans="1:21" ht="14.25">
      <c r="A62" s="100" t="s">
        <v>176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0"/>
      <c r="R62" s="100"/>
      <c r="S62" s="100"/>
      <c r="T62" s="100"/>
      <c r="U62" s="137"/>
    </row>
    <row r="67" spans="14:15" ht="14.25">
      <c r="N67" s="47"/>
      <c r="O67" s="47"/>
    </row>
    <row r="68" spans="14:15" ht="14.25">
      <c r="N68" s="47"/>
      <c r="O68" s="47"/>
    </row>
  </sheetData>
  <sheetProtection/>
  <mergeCells count="18">
    <mergeCell ref="A1:T1"/>
    <mergeCell ref="A5:T5"/>
    <mergeCell ref="B7:I7"/>
    <mergeCell ref="J7:K7"/>
    <mergeCell ref="M7:O7"/>
    <mergeCell ref="P7:R7"/>
    <mergeCell ref="A54:R54"/>
    <mergeCell ref="A55:T55"/>
    <mergeCell ref="A56:T56"/>
    <mergeCell ref="A57:T57"/>
    <mergeCell ref="A58:T58"/>
    <mergeCell ref="A59:T59"/>
    <mergeCell ref="A60:T60"/>
    <mergeCell ref="A61:T61"/>
    <mergeCell ref="A62:T62"/>
    <mergeCell ref="A7:A8"/>
    <mergeCell ref="L7:L8"/>
    <mergeCell ref="V7:V8"/>
  </mergeCells>
  <printOptions/>
  <pageMargins left="0.51" right="0.21" top="0.28" bottom="0.11999999999999998" header="0.23999999999999996" footer="0.16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2">
      <selection activeCell="T11" sqref="T11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6.375" style="0" customWidth="1"/>
    <col min="4" max="4" width="7.00390625" style="0" customWidth="1"/>
    <col min="5" max="5" width="29.75390625" style="0" customWidth="1"/>
    <col min="6" max="6" width="7.125" style="0" customWidth="1"/>
    <col min="7" max="7" width="4.875" style="0" customWidth="1"/>
    <col min="8" max="8" width="6.25390625" style="0" customWidth="1"/>
    <col min="9" max="9" width="6.125" style="0" customWidth="1"/>
    <col min="10" max="10" width="7.75390625" style="0" customWidth="1"/>
    <col min="11" max="14" width="2.75390625" style="0" customWidth="1"/>
    <col min="15" max="15" width="4.50390625" style="0" customWidth="1"/>
    <col min="16" max="16" width="7.125" style="0" customWidth="1"/>
    <col min="17" max="17" width="6.25390625" style="0" customWidth="1"/>
    <col min="18" max="18" width="7.125" style="0" customWidth="1"/>
    <col min="20" max="20" width="9.75390625" style="0" bestFit="1" customWidth="1"/>
  </cols>
  <sheetData>
    <row r="1" spans="1:18" ht="14.25">
      <c r="A1" s="27" t="s">
        <v>177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42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4.75" customHeight="1">
      <c r="A3" s="28" t="s">
        <v>178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s="4" customFormat="1" ht="22.5">
      <c r="A4" s="29" t="s">
        <v>4</v>
      </c>
      <c r="B4" s="30" t="s">
        <v>179</v>
      </c>
      <c r="C4" s="29" t="s">
        <v>180</v>
      </c>
      <c r="D4" s="29" t="s">
        <v>181</v>
      </c>
      <c r="E4" s="29" t="s">
        <v>182</v>
      </c>
      <c r="F4" s="29" t="s">
        <v>183</v>
      </c>
      <c r="G4" s="29" t="s">
        <v>184</v>
      </c>
      <c r="H4" s="29"/>
      <c r="I4" s="29"/>
      <c r="J4" s="29"/>
      <c r="K4" s="29" t="s">
        <v>185</v>
      </c>
      <c r="L4" s="29"/>
      <c r="M4" s="29"/>
      <c r="N4" s="29"/>
      <c r="O4" s="29" t="s">
        <v>186</v>
      </c>
      <c r="P4" s="29"/>
      <c r="Q4" s="29"/>
      <c r="R4" s="29"/>
    </row>
    <row r="5" spans="1:18" s="4" customFormat="1" ht="14.25">
      <c r="A5" s="29"/>
      <c r="B5" s="31"/>
      <c r="C5" s="29"/>
      <c r="D5" s="29" t="s">
        <v>187</v>
      </c>
      <c r="E5" s="29"/>
      <c r="F5" s="29" t="s">
        <v>188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s="4" customFormat="1" ht="22.5">
      <c r="A6" s="29"/>
      <c r="B6" s="31"/>
      <c r="C6" s="29"/>
      <c r="D6" s="8"/>
      <c r="E6" s="29"/>
      <c r="F6" s="8"/>
      <c r="G6" s="32" t="s">
        <v>189</v>
      </c>
      <c r="H6" s="32"/>
      <c r="I6" s="32"/>
      <c r="J6" s="32" t="s">
        <v>190</v>
      </c>
      <c r="K6" s="36" t="s">
        <v>191</v>
      </c>
      <c r="L6" s="37"/>
      <c r="M6" s="37"/>
      <c r="N6" s="38"/>
      <c r="O6" s="32" t="s">
        <v>192</v>
      </c>
      <c r="P6" s="32" t="s">
        <v>192</v>
      </c>
      <c r="Q6" s="32" t="s">
        <v>193</v>
      </c>
      <c r="R6" s="32" t="s">
        <v>194</v>
      </c>
    </row>
    <row r="7" spans="1:18" s="4" customFormat="1" ht="24" customHeight="1">
      <c r="A7" s="29"/>
      <c r="B7" s="33"/>
      <c r="C7" s="29"/>
      <c r="D7" s="8"/>
      <c r="E7" s="29"/>
      <c r="F7" s="8"/>
      <c r="G7" s="32" t="s">
        <v>195</v>
      </c>
      <c r="H7" s="32" t="s">
        <v>35</v>
      </c>
      <c r="I7" s="32" t="s">
        <v>196</v>
      </c>
      <c r="J7" s="32" t="s">
        <v>197</v>
      </c>
      <c r="K7" s="39"/>
      <c r="L7" s="40"/>
      <c r="M7" s="40"/>
      <c r="N7" s="41"/>
      <c r="O7" s="32" t="s">
        <v>195</v>
      </c>
      <c r="P7" s="32" t="s">
        <v>35</v>
      </c>
      <c r="Q7" s="32" t="s">
        <v>196</v>
      </c>
      <c r="R7" s="32" t="s">
        <v>197</v>
      </c>
    </row>
    <row r="8" spans="1:20" s="5" customFormat="1" ht="34.5" customHeight="1">
      <c r="A8" s="34">
        <v>1</v>
      </c>
      <c r="B8" s="34" t="s">
        <v>198</v>
      </c>
      <c r="C8" s="34" t="s">
        <v>199</v>
      </c>
      <c r="D8" s="34" t="s">
        <v>200</v>
      </c>
      <c r="E8" s="34" t="s">
        <v>201</v>
      </c>
      <c r="F8" s="34">
        <v>44</v>
      </c>
      <c r="G8" s="34">
        <v>0</v>
      </c>
      <c r="H8" s="34">
        <v>24.8</v>
      </c>
      <c r="I8" s="34">
        <v>0</v>
      </c>
      <c r="J8" s="34">
        <v>0</v>
      </c>
      <c r="K8" s="42">
        <v>2496154</v>
      </c>
      <c r="L8" s="43"/>
      <c r="M8" s="43"/>
      <c r="N8" s="44"/>
      <c r="O8" s="34">
        <v>0</v>
      </c>
      <c r="P8" s="45">
        <v>527.2</v>
      </c>
      <c r="Q8" s="34">
        <v>0</v>
      </c>
      <c r="R8" s="34">
        <v>0</v>
      </c>
      <c r="T8" s="46"/>
    </row>
    <row r="9" spans="1:18" s="26" customFormat="1" ht="88.5" customHeight="1">
      <c r="A9" s="35" t="s">
        <v>202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sheetProtection/>
  <mergeCells count="13">
    <mergeCell ref="A3:R3"/>
    <mergeCell ref="G6:I6"/>
    <mergeCell ref="K8:N8"/>
    <mergeCell ref="A9:R9"/>
    <mergeCell ref="A4:A7"/>
    <mergeCell ref="B4:B7"/>
    <mergeCell ref="C4:C7"/>
    <mergeCell ref="E4:E7"/>
    <mergeCell ref="A1:R2"/>
    <mergeCell ref="G4:J5"/>
    <mergeCell ref="K4:N5"/>
    <mergeCell ref="O4:R5"/>
    <mergeCell ref="K6:N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33">
      <selection activeCell="O19" sqref="O19"/>
    </sheetView>
  </sheetViews>
  <sheetFormatPr defaultColWidth="9.00390625" defaultRowHeight="24.75" customHeight="1"/>
  <cols>
    <col min="1" max="1" width="6.375" style="4" customWidth="1"/>
    <col min="2" max="2" width="30.75390625" style="5" customWidth="1"/>
    <col min="3" max="3" width="9.00390625" style="4" customWidth="1"/>
    <col min="4" max="4" width="13.25390625" style="4" customWidth="1"/>
    <col min="5" max="5" width="12.25390625" style="4" customWidth="1"/>
    <col min="6" max="6" width="9.00390625" style="5" customWidth="1"/>
    <col min="7" max="7" width="6.375" style="5" customWidth="1"/>
    <col min="8" max="8" width="9.00390625" style="5" customWidth="1"/>
    <col min="9" max="9" width="17.50390625" style="4" customWidth="1"/>
    <col min="10" max="11" width="4.75390625" style="4" customWidth="1"/>
    <col min="12" max="16384" width="9.00390625" style="4" customWidth="1"/>
  </cols>
  <sheetData>
    <row r="1" spans="1:11" ht="24.75" customHeight="1">
      <c r="A1" s="6" t="s">
        <v>203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8.25" customHeight="1"/>
    <row r="3" spans="1:2" ht="24.75" customHeight="1">
      <c r="A3" s="7" t="s">
        <v>204</v>
      </c>
      <c r="B3" s="4"/>
    </row>
    <row r="4" ht="9" customHeight="1"/>
    <row r="5" spans="1:11" ht="42.75" customHeight="1">
      <c r="A5" s="8" t="s">
        <v>4</v>
      </c>
      <c r="B5" s="9" t="s">
        <v>205</v>
      </c>
      <c r="C5" s="8" t="s">
        <v>206</v>
      </c>
      <c r="D5" s="8" t="s">
        <v>207</v>
      </c>
      <c r="E5" s="8" t="s">
        <v>23</v>
      </c>
      <c r="F5" s="10" t="s">
        <v>208</v>
      </c>
      <c r="G5" s="10" t="s">
        <v>209</v>
      </c>
      <c r="H5" s="10" t="s">
        <v>210</v>
      </c>
      <c r="I5" s="8" t="s">
        <v>211</v>
      </c>
      <c r="J5" s="8" t="s">
        <v>212</v>
      </c>
      <c r="K5" s="8" t="s">
        <v>213</v>
      </c>
    </row>
    <row r="6" spans="1:11" s="1" customFormat="1" ht="24.75" customHeight="1">
      <c r="A6" s="11">
        <v>1</v>
      </c>
      <c r="B6" s="12" t="s">
        <v>201</v>
      </c>
      <c r="C6" s="11" t="s">
        <v>31</v>
      </c>
      <c r="D6" s="13" t="s">
        <v>32</v>
      </c>
      <c r="E6" s="11" t="s">
        <v>39</v>
      </c>
      <c r="F6" s="14" t="s">
        <v>214</v>
      </c>
      <c r="G6" s="14">
        <v>30</v>
      </c>
      <c r="H6" s="14" t="s">
        <v>215</v>
      </c>
      <c r="I6" s="11" t="s">
        <v>37</v>
      </c>
      <c r="J6" s="12" t="s">
        <v>216</v>
      </c>
      <c r="K6" s="12"/>
    </row>
    <row r="7" spans="1:11" s="2" customFormat="1" ht="24.75" customHeight="1">
      <c r="A7" s="11">
        <v>2</v>
      </c>
      <c r="B7" s="15" t="s">
        <v>201</v>
      </c>
      <c r="C7" s="16" t="s">
        <v>40</v>
      </c>
      <c r="D7" s="17" t="s">
        <v>41</v>
      </c>
      <c r="E7" s="16" t="s">
        <v>46</v>
      </c>
      <c r="F7" s="18" t="s">
        <v>217</v>
      </c>
      <c r="G7" s="18">
        <v>33</v>
      </c>
      <c r="H7" s="18" t="s">
        <v>218</v>
      </c>
      <c r="I7" s="19" t="s">
        <v>45</v>
      </c>
      <c r="J7" s="15" t="s">
        <v>216</v>
      </c>
      <c r="K7" s="15"/>
    </row>
    <row r="8" spans="1:11" s="2" customFormat="1" ht="24.75" customHeight="1">
      <c r="A8" s="11">
        <v>3</v>
      </c>
      <c r="B8" s="15" t="s">
        <v>201</v>
      </c>
      <c r="C8" s="19" t="s">
        <v>47</v>
      </c>
      <c r="D8" s="20" t="s">
        <v>48</v>
      </c>
      <c r="E8" s="19" t="s">
        <v>50</v>
      </c>
      <c r="F8" s="18" t="s">
        <v>214</v>
      </c>
      <c r="G8" s="18">
        <v>30</v>
      </c>
      <c r="H8" s="18" t="s">
        <v>219</v>
      </c>
      <c r="I8" s="19" t="s">
        <v>45</v>
      </c>
      <c r="J8" s="15" t="s">
        <v>216</v>
      </c>
      <c r="K8" s="15"/>
    </row>
    <row r="9" spans="1:11" s="1" customFormat="1" ht="24.75" customHeight="1">
      <c r="A9" s="11">
        <v>4</v>
      </c>
      <c r="B9" s="12" t="s">
        <v>201</v>
      </c>
      <c r="C9" s="11" t="s">
        <v>51</v>
      </c>
      <c r="D9" s="13" t="s">
        <v>52</v>
      </c>
      <c r="E9" s="11" t="s">
        <v>50</v>
      </c>
      <c r="F9" s="14" t="s">
        <v>214</v>
      </c>
      <c r="G9" s="14">
        <v>30</v>
      </c>
      <c r="H9" s="14" t="s">
        <v>220</v>
      </c>
      <c r="I9" s="11" t="s">
        <v>54</v>
      </c>
      <c r="J9" s="12" t="s">
        <v>216</v>
      </c>
      <c r="K9" s="12"/>
    </row>
    <row r="10" spans="1:11" s="1" customFormat="1" ht="24.75" customHeight="1">
      <c r="A10" s="11">
        <v>5</v>
      </c>
      <c r="B10" s="12" t="s">
        <v>201</v>
      </c>
      <c r="C10" s="11" t="s">
        <v>55</v>
      </c>
      <c r="D10" s="13" t="s">
        <v>56</v>
      </c>
      <c r="E10" s="11" t="s">
        <v>50</v>
      </c>
      <c r="F10" s="14" t="s">
        <v>214</v>
      </c>
      <c r="G10" s="14">
        <v>30</v>
      </c>
      <c r="H10" s="14" t="s">
        <v>220</v>
      </c>
      <c r="I10" s="11" t="s">
        <v>59</v>
      </c>
      <c r="J10" s="12" t="s">
        <v>216</v>
      </c>
      <c r="K10" s="12"/>
    </row>
    <row r="11" spans="1:11" s="2" customFormat="1" ht="24.75" customHeight="1">
      <c r="A11" s="11">
        <v>6</v>
      </c>
      <c r="B11" s="15" t="s">
        <v>201</v>
      </c>
      <c r="C11" s="16" t="s">
        <v>60</v>
      </c>
      <c r="D11" s="17" t="s">
        <v>61</v>
      </c>
      <c r="E11" s="16" t="s">
        <v>63</v>
      </c>
      <c r="F11" s="18" t="s">
        <v>217</v>
      </c>
      <c r="G11" s="18">
        <v>33</v>
      </c>
      <c r="H11" s="18" t="s">
        <v>221</v>
      </c>
      <c r="I11" s="19" t="s">
        <v>45</v>
      </c>
      <c r="J11" s="15" t="s">
        <v>216</v>
      </c>
      <c r="K11" s="15"/>
    </row>
    <row r="12" spans="1:11" s="2" customFormat="1" ht="24.75" customHeight="1">
      <c r="A12" s="11">
        <v>7</v>
      </c>
      <c r="B12" s="15" t="s">
        <v>201</v>
      </c>
      <c r="C12" s="19" t="s">
        <v>64</v>
      </c>
      <c r="D12" s="20" t="s">
        <v>65</v>
      </c>
      <c r="E12" s="19" t="s">
        <v>63</v>
      </c>
      <c r="F12" s="18" t="s">
        <v>217</v>
      </c>
      <c r="G12" s="18">
        <v>33</v>
      </c>
      <c r="H12" s="18" t="s">
        <v>222</v>
      </c>
      <c r="I12" s="19" t="s">
        <v>45</v>
      </c>
      <c r="J12" s="15" t="s">
        <v>216</v>
      </c>
      <c r="K12" s="15"/>
    </row>
    <row r="13" spans="1:11" s="2" customFormat="1" ht="24.75" customHeight="1">
      <c r="A13" s="11">
        <v>8</v>
      </c>
      <c r="B13" s="15" t="s">
        <v>201</v>
      </c>
      <c r="C13" s="16" t="s">
        <v>67</v>
      </c>
      <c r="D13" s="17" t="s">
        <v>68</v>
      </c>
      <c r="E13" s="16" t="s">
        <v>63</v>
      </c>
      <c r="F13" s="18" t="s">
        <v>217</v>
      </c>
      <c r="G13" s="18">
        <v>35</v>
      </c>
      <c r="H13" s="18" t="s">
        <v>223</v>
      </c>
      <c r="I13" s="19" t="s">
        <v>45</v>
      </c>
      <c r="J13" s="15" t="s">
        <v>216</v>
      </c>
      <c r="K13" s="15"/>
    </row>
    <row r="14" spans="1:11" s="2" customFormat="1" ht="24.75" customHeight="1">
      <c r="A14" s="11">
        <v>9</v>
      </c>
      <c r="B14" s="15" t="s">
        <v>201</v>
      </c>
      <c r="C14" s="16" t="s">
        <v>69</v>
      </c>
      <c r="D14" s="17" t="s">
        <v>70</v>
      </c>
      <c r="E14" s="16" t="s">
        <v>63</v>
      </c>
      <c r="F14" s="18" t="s">
        <v>217</v>
      </c>
      <c r="G14" s="15">
        <v>32</v>
      </c>
      <c r="H14" s="15" t="s">
        <v>224</v>
      </c>
      <c r="I14" s="19" t="s">
        <v>45</v>
      </c>
      <c r="J14" s="15" t="s">
        <v>216</v>
      </c>
      <c r="K14" s="15"/>
    </row>
    <row r="15" spans="1:11" s="1" customFormat="1" ht="24.75" customHeight="1">
      <c r="A15" s="11">
        <v>10</v>
      </c>
      <c r="B15" s="12" t="s">
        <v>201</v>
      </c>
      <c r="C15" s="11" t="s">
        <v>72</v>
      </c>
      <c r="D15" s="13" t="s">
        <v>73</v>
      </c>
      <c r="E15" s="11" t="s">
        <v>63</v>
      </c>
      <c r="F15" s="14" t="s">
        <v>217</v>
      </c>
      <c r="G15" s="14">
        <v>33</v>
      </c>
      <c r="H15" s="14" t="s">
        <v>225</v>
      </c>
      <c r="I15" s="11" t="s">
        <v>75</v>
      </c>
      <c r="J15" s="12" t="s">
        <v>216</v>
      </c>
      <c r="K15" s="12"/>
    </row>
    <row r="16" spans="1:11" s="2" customFormat="1" ht="24.75" customHeight="1">
      <c r="A16" s="11">
        <v>11</v>
      </c>
      <c r="B16" s="15" t="s">
        <v>201</v>
      </c>
      <c r="C16" s="16" t="s">
        <v>76</v>
      </c>
      <c r="D16" s="17" t="s">
        <v>77</v>
      </c>
      <c r="E16" s="16" t="s">
        <v>79</v>
      </c>
      <c r="F16" s="18" t="s">
        <v>214</v>
      </c>
      <c r="G16" s="18">
        <v>30</v>
      </c>
      <c r="H16" s="18" t="s">
        <v>226</v>
      </c>
      <c r="I16" s="19" t="s">
        <v>45</v>
      </c>
      <c r="J16" s="15" t="s">
        <v>216</v>
      </c>
      <c r="K16" s="15"/>
    </row>
    <row r="17" spans="1:11" s="2" customFormat="1" ht="24.75" customHeight="1">
      <c r="A17" s="11">
        <v>12</v>
      </c>
      <c r="B17" s="15" t="s">
        <v>201</v>
      </c>
      <c r="C17" s="17" t="s">
        <v>80</v>
      </c>
      <c r="D17" s="17" t="s">
        <v>81</v>
      </c>
      <c r="E17" s="16" t="s">
        <v>79</v>
      </c>
      <c r="F17" s="18" t="s">
        <v>214</v>
      </c>
      <c r="G17" s="18">
        <v>30</v>
      </c>
      <c r="H17" s="18" t="s">
        <v>227</v>
      </c>
      <c r="I17" s="19" t="s">
        <v>45</v>
      </c>
      <c r="J17" s="15" t="s">
        <v>216</v>
      </c>
      <c r="K17" s="15"/>
    </row>
    <row r="18" spans="1:11" s="2" customFormat="1" ht="24.75" customHeight="1">
      <c r="A18" s="11">
        <v>13</v>
      </c>
      <c r="B18" s="15" t="s">
        <v>201</v>
      </c>
      <c r="C18" s="16" t="s">
        <v>82</v>
      </c>
      <c r="D18" s="17" t="s">
        <v>83</v>
      </c>
      <c r="E18" s="16" t="s">
        <v>79</v>
      </c>
      <c r="F18" s="18" t="s">
        <v>214</v>
      </c>
      <c r="G18" s="18">
        <v>30</v>
      </c>
      <c r="H18" s="18" t="s">
        <v>228</v>
      </c>
      <c r="I18" s="19" t="s">
        <v>45</v>
      </c>
      <c r="J18" s="15" t="s">
        <v>216</v>
      </c>
      <c r="K18" s="15"/>
    </row>
    <row r="19" spans="1:11" s="2" customFormat="1" ht="24.75" customHeight="1">
      <c r="A19" s="11">
        <v>14</v>
      </c>
      <c r="B19" s="15" t="s">
        <v>201</v>
      </c>
      <c r="C19" s="16" t="s">
        <v>85</v>
      </c>
      <c r="D19" s="17" t="s">
        <v>86</v>
      </c>
      <c r="E19" s="16" t="s">
        <v>79</v>
      </c>
      <c r="F19" s="18" t="s">
        <v>214</v>
      </c>
      <c r="G19" s="18">
        <v>30</v>
      </c>
      <c r="H19" s="18" t="s">
        <v>229</v>
      </c>
      <c r="I19" s="19" t="s">
        <v>45</v>
      </c>
      <c r="J19" s="15" t="s">
        <v>216</v>
      </c>
      <c r="K19" s="15"/>
    </row>
    <row r="20" spans="1:11" s="2" customFormat="1" ht="24.75" customHeight="1">
      <c r="A20" s="11">
        <v>15</v>
      </c>
      <c r="B20" s="15" t="s">
        <v>201</v>
      </c>
      <c r="C20" s="16" t="s">
        <v>87</v>
      </c>
      <c r="D20" s="17" t="s">
        <v>88</v>
      </c>
      <c r="E20" s="16" t="s">
        <v>79</v>
      </c>
      <c r="F20" s="18" t="s">
        <v>214</v>
      </c>
      <c r="G20" s="18">
        <v>30</v>
      </c>
      <c r="H20" s="18" t="s">
        <v>230</v>
      </c>
      <c r="I20" s="19" t="s">
        <v>45</v>
      </c>
      <c r="J20" s="15" t="s">
        <v>216</v>
      </c>
      <c r="K20" s="15"/>
    </row>
    <row r="21" spans="1:11" s="2" customFormat="1" ht="24.75" customHeight="1">
      <c r="A21" s="11">
        <v>16</v>
      </c>
      <c r="B21" s="15" t="s">
        <v>201</v>
      </c>
      <c r="C21" s="16" t="s">
        <v>89</v>
      </c>
      <c r="D21" s="17" t="s">
        <v>90</v>
      </c>
      <c r="E21" s="16" t="s">
        <v>79</v>
      </c>
      <c r="F21" s="18" t="s">
        <v>214</v>
      </c>
      <c r="G21" s="18">
        <v>30</v>
      </c>
      <c r="H21" s="18" t="s">
        <v>231</v>
      </c>
      <c r="I21" s="19" t="s">
        <v>45</v>
      </c>
      <c r="J21" s="15" t="s">
        <v>216</v>
      </c>
      <c r="K21" s="15"/>
    </row>
    <row r="22" spans="1:11" s="2" customFormat="1" ht="24.75" customHeight="1">
      <c r="A22" s="11">
        <v>17</v>
      </c>
      <c r="B22" s="15" t="s">
        <v>201</v>
      </c>
      <c r="C22" s="16" t="s">
        <v>91</v>
      </c>
      <c r="D22" s="17" t="s">
        <v>92</v>
      </c>
      <c r="E22" s="16" t="s">
        <v>79</v>
      </c>
      <c r="F22" s="18" t="s">
        <v>214</v>
      </c>
      <c r="G22" s="18">
        <v>30</v>
      </c>
      <c r="H22" s="18" t="s">
        <v>232</v>
      </c>
      <c r="I22" s="19" t="s">
        <v>45</v>
      </c>
      <c r="J22" s="15" t="s">
        <v>216</v>
      </c>
      <c r="K22" s="15"/>
    </row>
    <row r="23" spans="1:11" s="2" customFormat="1" ht="24.75" customHeight="1">
      <c r="A23" s="11">
        <v>18</v>
      </c>
      <c r="B23" s="15" t="s">
        <v>201</v>
      </c>
      <c r="C23" s="16" t="s">
        <v>93</v>
      </c>
      <c r="D23" s="17" t="s">
        <v>94</v>
      </c>
      <c r="E23" s="16" t="s">
        <v>79</v>
      </c>
      <c r="F23" s="18" t="s">
        <v>214</v>
      </c>
      <c r="G23" s="18">
        <v>30</v>
      </c>
      <c r="H23" s="18" t="s">
        <v>233</v>
      </c>
      <c r="I23" s="19" t="s">
        <v>45</v>
      </c>
      <c r="J23" s="15" t="s">
        <v>216</v>
      </c>
      <c r="K23" s="15"/>
    </row>
    <row r="24" spans="1:11" s="1" customFormat="1" ht="24.75" customHeight="1">
      <c r="A24" s="11">
        <v>19</v>
      </c>
      <c r="B24" s="12" t="s">
        <v>201</v>
      </c>
      <c r="C24" s="11" t="s">
        <v>95</v>
      </c>
      <c r="D24" s="13" t="s">
        <v>96</v>
      </c>
      <c r="E24" s="11" t="s">
        <v>79</v>
      </c>
      <c r="F24" s="14" t="s">
        <v>214</v>
      </c>
      <c r="G24" s="14">
        <v>30</v>
      </c>
      <c r="H24" s="14" t="s">
        <v>234</v>
      </c>
      <c r="I24" s="11" t="s">
        <v>98</v>
      </c>
      <c r="J24" s="12" t="s">
        <v>216</v>
      </c>
      <c r="K24" s="12"/>
    </row>
    <row r="25" spans="1:11" s="1" customFormat="1" ht="24.75" customHeight="1">
      <c r="A25" s="11">
        <v>20</v>
      </c>
      <c r="B25" s="12" t="s">
        <v>201</v>
      </c>
      <c r="C25" s="11" t="s">
        <v>99</v>
      </c>
      <c r="D25" s="13" t="s">
        <v>100</v>
      </c>
      <c r="E25" s="11" t="s">
        <v>79</v>
      </c>
      <c r="F25" s="14" t="s">
        <v>214</v>
      </c>
      <c r="G25" s="14">
        <v>30</v>
      </c>
      <c r="H25" s="14" t="s">
        <v>234</v>
      </c>
      <c r="I25" s="25" t="s">
        <v>102</v>
      </c>
      <c r="J25" s="12" t="s">
        <v>216</v>
      </c>
      <c r="K25" s="12"/>
    </row>
    <row r="26" spans="1:11" s="2" customFormat="1" ht="24.75" customHeight="1">
      <c r="A26" s="11">
        <v>21</v>
      </c>
      <c r="B26" s="15" t="s">
        <v>201</v>
      </c>
      <c r="C26" s="16" t="s">
        <v>103</v>
      </c>
      <c r="D26" s="17" t="s">
        <v>104</v>
      </c>
      <c r="E26" s="16" t="s">
        <v>105</v>
      </c>
      <c r="F26" s="18" t="s">
        <v>214</v>
      </c>
      <c r="G26" s="18">
        <v>30</v>
      </c>
      <c r="H26" s="18" t="s">
        <v>235</v>
      </c>
      <c r="I26" s="19" t="s">
        <v>45</v>
      </c>
      <c r="J26" s="15" t="s">
        <v>216</v>
      </c>
      <c r="K26" s="15"/>
    </row>
    <row r="27" spans="1:11" s="2" customFormat="1" ht="24.75" customHeight="1">
      <c r="A27" s="11">
        <v>22</v>
      </c>
      <c r="B27" s="15" t="s">
        <v>201</v>
      </c>
      <c r="C27" s="16" t="s">
        <v>106</v>
      </c>
      <c r="D27" s="17" t="s">
        <v>107</v>
      </c>
      <c r="E27" s="16" t="s">
        <v>105</v>
      </c>
      <c r="F27" s="18" t="s">
        <v>214</v>
      </c>
      <c r="G27" s="18">
        <v>30</v>
      </c>
      <c r="H27" s="18" t="s">
        <v>236</v>
      </c>
      <c r="I27" s="19" t="s">
        <v>45</v>
      </c>
      <c r="J27" s="15" t="s">
        <v>216</v>
      </c>
      <c r="K27" s="15"/>
    </row>
    <row r="28" spans="1:11" s="2" customFormat="1" ht="24.75" customHeight="1">
      <c r="A28" s="11">
        <v>23</v>
      </c>
      <c r="B28" s="15" t="s">
        <v>201</v>
      </c>
      <c r="C28" s="16" t="s">
        <v>108</v>
      </c>
      <c r="D28" s="17" t="s">
        <v>109</v>
      </c>
      <c r="E28" s="16" t="s">
        <v>105</v>
      </c>
      <c r="F28" s="18" t="s">
        <v>214</v>
      </c>
      <c r="G28" s="18">
        <v>30</v>
      </c>
      <c r="H28" s="18" t="s">
        <v>237</v>
      </c>
      <c r="I28" s="19" t="s">
        <v>45</v>
      </c>
      <c r="J28" s="15" t="s">
        <v>216</v>
      </c>
      <c r="K28" s="15"/>
    </row>
    <row r="29" spans="1:11" s="2" customFormat="1" ht="24.75" customHeight="1">
      <c r="A29" s="11">
        <v>24</v>
      </c>
      <c r="B29" s="15" t="s">
        <v>201</v>
      </c>
      <c r="C29" s="16" t="s">
        <v>110</v>
      </c>
      <c r="D29" s="17" t="s">
        <v>111</v>
      </c>
      <c r="E29" s="16" t="s">
        <v>105</v>
      </c>
      <c r="F29" s="18" t="s">
        <v>214</v>
      </c>
      <c r="G29" s="18">
        <v>30</v>
      </c>
      <c r="H29" s="18" t="s">
        <v>238</v>
      </c>
      <c r="I29" s="19" t="s">
        <v>45</v>
      </c>
      <c r="J29" s="15" t="s">
        <v>216</v>
      </c>
      <c r="K29" s="15"/>
    </row>
    <row r="30" spans="1:11" s="2" customFormat="1" ht="24.75" customHeight="1">
      <c r="A30" s="11">
        <v>25</v>
      </c>
      <c r="B30" s="15" t="s">
        <v>201</v>
      </c>
      <c r="C30" s="16" t="s">
        <v>112</v>
      </c>
      <c r="D30" s="17" t="s">
        <v>113</v>
      </c>
      <c r="E30" s="16" t="s">
        <v>105</v>
      </c>
      <c r="F30" s="18" t="s">
        <v>214</v>
      </c>
      <c r="G30" s="18">
        <v>30</v>
      </c>
      <c r="H30" s="18" t="s">
        <v>239</v>
      </c>
      <c r="I30" s="19" t="s">
        <v>45</v>
      </c>
      <c r="J30" s="15" t="s">
        <v>216</v>
      </c>
      <c r="K30" s="15"/>
    </row>
    <row r="31" spans="1:11" s="2" customFormat="1" ht="24.75" customHeight="1">
      <c r="A31" s="11">
        <v>26</v>
      </c>
      <c r="B31" s="15" t="s">
        <v>201</v>
      </c>
      <c r="C31" s="16" t="s">
        <v>114</v>
      </c>
      <c r="D31" s="17" t="s">
        <v>115</v>
      </c>
      <c r="E31" s="16" t="s">
        <v>105</v>
      </c>
      <c r="F31" s="18" t="s">
        <v>214</v>
      </c>
      <c r="G31" s="18">
        <v>26</v>
      </c>
      <c r="H31" s="18" t="s">
        <v>240</v>
      </c>
      <c r="I31" s="19" t="s">
        <v>45</v>
      </c>
      <c r="J31" s="15" t="s">
        <v>216</v>
      </c>
      <c r="K31" s="15"/>
    </row>
    <row r="32" spans="1:11" s="2" customFormat="1" ht="24.75" customHeight="1">
      <c r="A32" s="11">
        <v>27</v>
      </c>
      <c r="B32" s="15" t="s">
        <v>201</v>
      </c>
      <c r="C32" s="16" t="s">
        <v>117</v>
      </c>
      <c r="D32" s="17" t="s">
        <v>118</v>
      </c>
      <c r="E32" s="16" t="s">
        <v>120</v>
      </c>
      <c r="F32" s="18" t="s">
        <v>214</v>
      </c>
      <c r="G32" s="18">
        <v>27</v>
      </c>
      <c r="H32" s="18" t="s">
        <v>241</v>
      </c>
      <c r="I32" s="19" t="s">
        <v>45</v>
      </c>
      <c r="J32" s="15" t="s">
        <v>216</v>
      </c>
      <c r="K32" s="15"/>
    </row>
    <row r="33" spans="1:11" s="2" customFormat="1" ht="24.75" customHeight="1">
      <c r="A33" s="11">
        <v>28</v>
      </c>
      <c r="B33" s="15" t="s">
        <v>201</v>
      </c>
      <c r="C33" s="16" t="s">
        <v>121</v>
      </c>
      <c r="D33" s="17" t="s">
        <v>122</v>
      </c>
      <c r="E33" s="16" t="s">
        <v>120</v>
      </c>
      <c r="F33" s="18" t="s">
        <v>214</v>
      </c>
      <c r="G33" s="18">
        <v>27</v>
      </c>
      <c r="H33" s="18" t="s">
        <v>242</v>
      </c>
      <c r="I33" s="19" t="s">
        <v>45</v>
      </c>
      <c r="J33" s="15" t="s">
        <v>216</v>
      </c>
      <c r="K33" s="15"/>
    </row>
    <row r="34" spans="1:11" s="2" customFormat="1" ht="24.75" customHeight="1">
      <c r="A34" s="11">
        <v>29</v>
      </c>
      <c r="B34" s="15" t="s">
        <v>201</v>
      </c>
      <c r="C34" s="16" t="s">
        <v>123</v>
      </c>
      <c r="D34" s="17" t="s">
        <v>124</v>
      </c>
      <c r="E34" s="16" t="s">
        <v>120</v>
      </c>
      <c r="F34" s="18" t="s">
        <v>214</v>
      </c>
      <c r="G34" s="18">
        <v>27</v>
      </c>
      <c r="H34" s="18" t="s">
        <v>243</v>
      </c>
      <c r="I34" s="19" t="s">
        <v>45</v>
      </c>
      <c r="J34" s="15" t="s">
        <v>216</v>
      </c>
      <c r="K34" s="15"/>
    </row>
    <row r="35" spans="1:11" s="2" customFormat="1" ht="24.75" customHeight="1">
      <c r="A35" s="11">
        <v>30</v>
      </c>
      <c r="B35" s="15" t="s">
        <v>201</v>
      </c>
      <c r="C35" s="16" t="s">
        <v>125</v>
      </c>
      <c r="D35" s="17" t="s">
        <v>126</v>
      </c>
      <c r="E35" s="16" t="s">
        <v>120</v>
      </c>
      <c r="F35" s="18" t="s">
        <v>214</v>
      </c>
      <c r="G35" s="18">
        <v>27</v>
      </c>
      <c r="H35" s="18" t="s">
        <v>244</v>
      </c>
      <c r="I35" s="19" t="s">
        <v>45</v>
      </c>
      <c r="J35" s="15" t="s">
        <v>216</v>
      </c>
      <c r="K35" s="15"/>
    </row>
    <row r="36" spans="1:11" s="2" customFormat="1" ht="24.75" customHeight="1">
      <c r="A36" s="11">
        <v>31</v>
      </c>
      <c r="B36" s="15" t="s">
        <v>201</v>
      </c>
      <c r="C36" s="16" t="s">
        <v>127</v>
      </c>
      <c r="D36" s="17" t="s">
        <v>128</v>
      </c>
      <c r="E36" s="16" t="s">
        <v>120</v>
      </c>
      <c r="F36" s="18" t="s">
        <v>214</v>
      </c>
      <c r="G36" s="18">
        <v>27</v>
      </c>
      <c r="H36" s="18" t="s">
        <v>245</v>
      </c>
      <c r="I36" s="19" t="s">
        <v>45</v>
      </c>
      <c r="J36" s="15" t="s">
        <v>216</v>
      </c>
      <c r="K36" s="15"/>
    </row>
    <row r="37" spans="1:11" s="2" customFormat="1" ht="24.75" customHeight="1">
      <c r="A37" s="11">
        <v>32</v>
      </c>
      <c r="B37" s="15" t="s">
        <v>201</v>
      </c>
      <c r="C37" s="16" t="s">
        <v>129</v>
      </c>
      <c r="D37" s="17" t="s">
        <v>130</v>
      </c>
      <c r="E37" s="16" t="s">
        <v>120</v>
      </c>
      <c r="F37" s="18" t="s">
        <v>214</v>
      </c>
      <c r="G37" s="18">
        <v>27</v>
      </c>
      <c r="H37" s="18" t="s">
        <v>246</v>
      </c>
      <c r="I37" s="19" t="s">
        <v>45</v>
      </c>
      <c r="J37" s="15" t="s">
        <v>216</v>
      </c>
      <c r="K37" s="15"/>
    </row>
    <row r="38" spans="1:11" s="2" customFormat="1" ht="24.75" customHeight="1">
      <c r="A38" s="11">
        <v>33</v>
      </c>
      <c r="B38" s="15" t="s">
        <v>201</v>
      </c>
      <c r="C38" s="16" t="s">
        <v>131</v>
      </c>
      <c r="D38" s="17" t="s">
        <v>132</v>
      </c>
      <c r="E38" s="16" t="s">
        <v>133</v>
      </c>
      <c r="F38" s="18" t="s">
        <v>217</v>
      </c>
      <c r="G38" s="18">
        <v>33</v>
      </c>
      <c r="H38" s="18" t="s">
        <v>247</v>
      </c>
      <c r="I38" s="19" t="s">
        <v>45</v>
      </c>
      <c r="J38" s="15" t="s">
        <v>216</v>
      </c>
      <c r="K38" s="15"/>
    </row>
    <row r="39" spans="1:11" s="3" customFormat="1" ht="24.75" customHeight="1">
      <c r="A39" s="11">
        <v>34</v>
      </c>
      <c r="B39" s="21" t="s">
        <v>201</v>
      </c>
      <c r="C39" s="19" t="s">
        <v>248</v>
      </c>
      <c r="D39" s="20" t="s">
        <v>135</v>
      </c>
      <c r="E39" s="19" t="s">
        <v>133</v>
      </c>
      <c r="F39" s="18" t="s">
        <v>217</v>
      </c>
      <c r="G39" s="15">
        <v>32</v>
      </c>
      <c r="H39" s="21" t="s">
        <v>249</v>
      </c>
      <c r="I39" s="19" t="s">
        <v>45</v>
      </c>
      <c r="J39" s="15" t="s">
        <v>216</v>
      </c>
      <c r="K39" s="21"/>
    </row>
    <row r="40" spans="1:11" s="1" customFormat="1" ht="24.75" customHeight="1">
      <c r="A40" s="11">
        <v>35</v>
      </c>
      <c r="B40" s="12" t="s">
        <v>201</v>
      </c>
      <c r="C40" s="11" t="s">
        <v>136</v>
      </c>
      <c r="D40" s="13" t="s">
        <v>137</v>
      </c>
      <c r="E40" s="11" t="s">
        <v>133</v>
      </c>
      <c r="F40" s="14" t="s">
        <v>217</v>
      </c>
      <c r="G40" s="14">
        <v>33</v>
      </c>
      <c r="H40" s="14" t="s">
        <v>250</v>
      </c>
      <c r="I40" s="11" t="s">
        <v>139</v>
      </c>
      <c r="J40" s="12" t="s">
        <v>216</v>
      </c>
      <c r="K40" s="12"/>
    </row>
    <row r="41" spans="1:11" s="2" customFormat="1" ht="24.75" customHeight="1">
      <c r="A41" s="11">
        <v>36</v>
      </c>
      <c r="B41" s="15" t="s">
        <v>201</v>
      </c>
      <c r="C41" s="19" t="s">
        <v>140</v>
      </c>
      <c r="D41" s="20" t="s">
        <v>141</v>
      </c>
      <c r="E41" s="19" t="s">
        <v>142</v>
      </c>
      <c r="F41" s="18" t="s">
        <v>217</v>
      </c>
      <c r="G41" s="18">
        <v>33</v>
      </c>
      <c r="H41" s="18" t="s">
        <v>251</v>
      </c>
      <c r="I41" s="19" t="s">
        <v>45</v>
      </c>
      <c r="J41" s="15" t="s">
        <v>216</v>
      </c>
      <c r="K41" s="15"/>
    </row>
    <row r="42" spans="1:11" s="1" customFormat="1" ht="24.75" customHeight="1">
      <c r="A42" s="11">
        <v>37</v>
      </c>
      <c r="B42" s="12" t="s">
        <v>201</v>
      </c>
      <c r="C42" s="11" t="s">
        <v>143</v>
      </c>
      <c r="D42" s="13" t="s">
        <v>144</v>
      </c>
      <c r="E42" s="11" t="s">
        <v>142</v>
      </c>
      <c r="F42" s="14" t="s">
        <v>217</v>
      </c>
      <c r="G42" s="14">
        <v>33</v>
      </c>
      <c r="H42" s="14" t="s">
        <v>252</v>
      </c>
      <c r="I42" s="11" t="s">
        <v>145</v>
      </c>
      <c r="J42" s="12" t="s">
        <v>216</v>
      </c>
      <c r="K42" s="12"/>
    </row>
    <row r="43" spans="1:11" s="1" customFormat="1" ht="24.75" customHeight="1">
      <c r="A43" s="11">
        <v>38</v>
      </c>
      <c r="B43" s="12" t="s">
        <v>201</v>
      </c>
      <c r="C43" s="11" t="s">
        <v>146</v>
      </c>
      <c r="D43" s="13" t="s">
        <v>147</v>
      </c>
      <c r="E43" s="11" t="s">
        <v>142</v>
      </c>
      <c r="F43" s="14" t="s">
        <v>217</v>
      </c>
      <c r="G43" s="14">
        <v>33</v>
      </c>
      <c r="H43" s="14" t="s">
        <v>253</v>
      </c>
      <c r="I43" s="11" t="s">
        <v>148</v>
      </c>
      <c r="J43" s="12" t="s">
        <v>216</v>
      </c>
      <c r="K43" s="12"/>
    </row>
    <row r="44" spans="1:11" s="1" customFormat="1" ht="24.75" customHeight="1">
      <c r="A44" s="11">
        <v>39</v>
      </c>
      <c r="B44" s="12" t="s">
        <v>201</v>
      </c>
      <c r="C44" s="11" t="s">
        <v>149</v>
      </c>
      <c r="D44" s="13" t="s">
        <v>150</v>
      </c>
      <c r="E44" s="11" t="s">
        <v>153</v>
      </c>
      <c r="F44" s="14" t="s">
        <v>214</v>
      </c>
      <c r="G44" s="14">
        <v>29</v>
      </c>
      <c r="H44" s="14" t="s">
        <v>254</v>
      </c>
      <c r="I44" s="11" t="s">
        <v>152</v>
      </c>
      <c r="J44" s="12" t="s">
        <v>216</v>
      </c>
      <c r="K44" s="12"/>
    </row>
    <row r="45" spans="1:11" s="2" customFormat="1" ht="24.75" customHeight="1">
      <c r="A45" s="11">
        <v>40</v>
      </c>
      <c r="B45" s="15" t="s">
        <v>201</v>
      </c>
      <c r="C45" s="17" t="s">
        <v>154</v>
      </c>
      <c r="D45" s="17" t="s">
        <v>155</v>
      </c>
      <c r="E45" s="17" t="s">
        <v>79</v>
      </c>
      <c r="F45" s="18" t="s">
        <v>214</v>
      </c>
      <c r="G45" s="18">
        <v>29</v>
      </c>
      <c r="H45" s="18" t="s">
        <v>255</v>
      </c>
      <c r="I45" s="19" t="s">
        <v>45</v>
      </c>
      <c r="J45" s="15" t="s">
        <v>216</v>
      </c>
      <c r="K45" s="15"/>
    </row>
    <row r="46" spans="1:11" s="1" customFormat="1" ht="24.75" customHeight="1">
      <c r="A46" s="11">
        <v>41</v>
      </c>
      <c r="B46" s="12" t="s">
        <v>201</v>
      </c>
      <c r="C46" s="11" t="s">
        <v>157</v>
      </c>
      <c r="D46" s="13" t="s">
        <v>158</v>
      </c>
      <c r="E46" s="11" t="s">
        <v>160</v>
      </c>
      <c r="F46" s="14" t="s">
        <v>214</v>
      </c>
      <c r="G46" s="14">
        <v>30</v>
      </c>
      <c r="H46" s="14" t="s">
        <v>256</v>
      </c>
      <c r="I46" s="11" t="s">
        <v>159</v>
      </c>
      <c r="J46" s="12" t="s">
        <v>216</v>
      </c>
      <c r="K46" s="12"/>
    </row>
    <row r="47" spans="1:11" s="2" customFormat="1" ht="24.75" customHeight="1">
      <c r="A47" s="11">
        <v>42</v>
      </c>
      <c r="B47" s="15" t="s">
        <v>201</v>
      </c>
      <c r="C47" s="16" t="s">
        <v>161</v>
      </c>
      <c r="D47" s="17" t="s">
        <v>162</v>
      </c>
      <c r="E47" s="16" t="s">
        <v>160</v>
      </c>
      <c r="F47" s="18" t="s">
        <v>214</v>
      </c>
      <c r="G47" s="18">
        <v>30</v>
      </c>
      <c r="H47" s="18" t="s">
        <v>257</v>
      </c>
      <c r="I47" s="19" t="s">
        <v>45</v>
      </c>
      <c r="J47" s="15" t="s">
        <v>216</v>
      </c>
      <c r="K47" s="15"/>
    </row>
    <row r="48" spans="1:11" s="2" customFormat="1" ht="24.75" customHeight="1">
      <c r="A48" s="11">
        <v>43</v>
      </c>
      <c r="B48" s="15" t="s">
        <v>201</v>
      </c>
      <c r="C48" s="16" t="s">
        <v>163</v>
      </c>
      <c r="D48" s="17" t="s">
        <v>164</v>
      </c>
      <c r="E48" s="16" t="s">
        <v>165</v>
      </c>
      <c r="F48" s="18" t="s">
        <v>214</v>
      </c>
      <c r="G48" s="18">
        <v>30</v>
      </c>
      <c r="H48" s="18" t="s">
        <v>258</v>
      </c>
      <c r="I48" s="19" t="s">
        <v>45</v>
      </c>
      <c r="J48" s="15" t="s">
        <v>216</v>
      </c>
      <c r="K48" s="15"/>
    </row>
    <row r="49" spans="1:11" s="2" customFormat="1" ht="24.75" customHeight="1">
      <c r="A49" s="11">
        <v>44</v>
      </c>
      <c r="B49" s="15" t="s">
        <v>201</v>
      </c>
      <c r="C49" s="16" t="s">
        <v>166</v>
      </c>
      <c r="D49" s="17" t="s">
        <v>167</v>
      </c>
      <c r="E49" s="16" t="s">
        <v>165</v>
      </c>
      <c r="F49" s="18" t="s">
        <v>214</v>
      </c>
      <c r="G49" s="18">
        <v>30</v>
      </c>
      <c r="H49" s="18" t="s">
        <v>259</v>
      </c>
      <c r="I49" s="19" t="s">
        <v>45</v>
      </c>
      <c r="J49" s="15" t="s">
        <v>216</v>
      </c>
      <c r="K49" s="15"/>
    </row>
    <row r="50" spans="1:11" s="2" customFormat="1" ht="39.75" customHeight="1">
      <c r="A50" s="22" t="s">
        <v>260</v>
      </c>
      <c r="B50" s="23" t="s">
        <v>261</v>
      </c>
      <c r="C50" s="23"/>
      <c r="D50" s="23"/>
      <c r="E50" s="23"/>
      <c r="F50" s="23"/>
      <c r="G50" s="23"/>
      <c r="H50" s="23"/>
      <c r="I50" s="23"/>
      <c r="J50" s="23"/>
      <c r="K50" s="23"/>
    </row>
    <row r="51" spans="2:11" ht="24.75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</row>
  </sheetData>
  <sheetProtection/>
  <mergeCells count="4">
    <mergeCell ref="A1:K1"/>
    <mergeCell ref="A3:E3"/>
    <mergeCell ref="B50:K50"/>
    <mergeCell ref="B51:K5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余晶</dc:creator>
  <cp:keywords/>
  <dc:description/>
  <cp:lastModifiedBy>Administrator</cp:lastModifiedBy>
  <cp:lastPrinted>2020-01-21T02:58:12Z</cp:lastPrinted>
  <dcterms:created xsi:type="dcterms:W3CDTF">2013-12-02T00:54:24Z</dcterms:created>
  <dcterms:modified xsi:type="dcterms:W3CDTF">2023-12-06T08:58:43Z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5BDE7CEFF6AF4424852D65FA7E3B96B8</vt:lpwstr>
  </property>
</Properties>
</file>