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<sst xmlns="http://schemas.openxmlformats.org/spreadsheetml/2006/main" count="75" uniqueCount="56">
  <si>
    <t>农村客运经营者燃料消耗量预算表（2023年度）</t>
  </si>
  <si>
    <t>填报单位：随县乐通汽车运输有限公司</t>
  </si>
  <si>
    <t>企业统一社会信用代码：91421321MA496AMJ8C</t>
  </si>
  <si>
    <t>登记注册地：随县洪山镇东山路</t>
  </si>
  <si>
    <t>填报人：周克云</t>
  </si>
  <si>
    <t>联系电话：13774119855</t>
  </si>
  <si>
    <t>填报日期：2024年11月26日</t>
  </si>
  <si>
    <t>序
号</t>
  </si>
  <si>
    <t>车辆信息</t>
  </si>
  <si>
    <t>运营信息</t>
  </si>
  <si>
    <t>运营方式</t>
  </si>
  <si>
    <t>客运班线信息</t>
  </si>
  <si>
    <t>行驶里程（公里）</t>
  </si>
  <si>
    <t>车辆号码</t>
  </si>
  <si>
    <t>营运证号</t>
  </si>
  <si>
    <t>车辆型号</t>
  </si>
  <si>
    <t>车龄
（年）</t>
  </si>
  <si>
    <t>排放
标准</t>
  </si>
  <si>
    <t>发动机功
率（千瓦）</t>
  </si>
  <si>
    <t>燃料
类型</t>
  </si>
  <si>
    <t>变更
情况</t>
  </si>
  <si>
    <t>座位数</t>
  </si>
  <si>
    <t>年运营期限</t>
  </si>
  <si>
    <t>实际经营天数（天）</t>
  </si>
  <si>
    <t>线路起讫点</t>
  </si>
  <si>
    <t>班
次</t>
  </si>
  <si>
    <t>线路</t>
  </si>
  <si>
    <t>年初公里（表里程）</t>
  </si>
  <si>
    <t>年末公里（表里程）</t>
  </si>
  <si>
    <t>全年行驶里程</t>
  </si>
  <si>
    <t>柴油汽油</t>
  </si>
  <si>
    <t>金额（元）</t>
  </si>
  <si>
    <t>签名</t>
  </si>
  <si>
    <t>电话</t>
  </si>
  <si>
    <t>营运</t>
  </si>
  <si>
    <t>里程
（公里)</t>
  </si>
  <si>
    <t>鄂SE7327</t>
  </si>
  <si>
    <t>421321000636</t>
  </si>
  <si>
    <t>东风EQ6007LT</t>
  </si>
  <si>
    <t>国Ⅳ</t>
  </si>
  <si>
    <t>柴油</t>
  </si>
  <si>
    <t>无</t>
  </si>
  <si>
    <t>2022.1.1-2022.12.31</t>
  </si>
  <si>
    <t>定线运营</t>
  </si>
  <si>
    <t>洪山至三里岗</t>
  </si>
  <si>
    <t>鄂SE6320</t>
  </si>
  <si>
    <t>421321000637</t>
  </si>
  <si>
    <t>鄂SE7708</t>
  </si>
  <si>
    <t>421321100187</t>
  </si>
  <si>
    <t>东风EQ6606LT1</t>
  </si>
  <si>
    <t>鄂S892A7</t>
  </si>
  <si>
    <t>421321100183</t>
  </si>
  <si>
    <t>东风EQ6606LTV</t>
  </si>
  <si>
    <t>洪山至观音堂</t>
  </si>
  <si>
    <t>负责人：</t>
  </si>
  <si>
    <t>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</si>
</sst>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4"/>
  <sheetViews>
    <sheetView tabSelected="1" topLeftCell="E1" workbookViewId="0">
      <selection activeCell="P4" sqref="P4:X4"/>
    </sheetView>
  </sheetViews>
  <sheetFormatPr defaultColWidth="8.88333333333333" defaultRowHeight="13.5"/>
  <cols>
    <col min="1" max="1" width="3.44166666666667" style="2" customWidth="1"/>
    <col min="2" max="2" width="8.88333333333333" style="3"/>
    <col min="3" max="3" width="12.775" style="4" customWidth="1"/>
    <col min="4" max="4" width="12.8833333333333" style="2" customWidth="1"/>
    <col min="5" max="5" width="5.55833333333333" style="2" customWidth="1"/>
    <col min="6" max="6" width="5.55833333333333" style="3" customWidth="1"/>
    <col min="7" max="7" width="6.21666666666667" style="3" customWidth="1"/>
    <col min="8" max="9" width="4.775" style="3" customWidth="1"/>
    <col min="10" max="10" width="3.44166666666667" style="3" customWidth="1"/>
    <col min="11" max="11" width="13.3333333333333" style="5" customWidth="1"/>
    <col min="12" max="12" width="6.88333333333333" style="3" customWidth="1"/>
    <col min="13" max="13" width="8.10833333333333" style="3" customWidth="1"/>
    <col min="14" max="14" width="12" style="3" customWidth="1"/>
    <col min="15" max="15" width="3.33333333333333" style="3" customWidth="1"/>
    <col min="16" max="16" width="8.21666666666667" style="2" customWidth="1"/>
    <col min="17" max="17" width="6.88333333333333" style="3" customWidth="1"/>
    <col min="18" max="18" width="7" style="3" customWidth="1"/>
    <col min="19" max="19" width="7.33333333333333" style="3" customWidth="1"/>
    <col min="20" max="21" width="5.775" style="3" customWidth="1"/>
    <col min="22" max="22" width="7.21666666666667" style="3" customWidth="1"/>
    <col min="23" max="23" width="5.33333333333333" style="3" customWidth="1"/>
    <col min="24" max="24" width="15.1083333333333" style="3" customWidth="1"/>
    <col min="25" max="16384" width="8.88333333333333" style="3"/>
  </cols>
  <sheetData>
    <row r="1" ht="22.5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3" ht="28.2" customHeight="1" spans="1:24">
      <c r="A3" s="7"/>
      <c r="B3" s="8" t="s">
        <v>1</v>
      </c>
      <c r="C3" s="9"/>
      <c r="D3" s="9"/>
      <c r="E3" s="9"/>
      <c r="F3" s="10"/>
      <c r="G3" s="11" t="s">
        <v>2</v>
      </c>
      <c r="H3" s="12"/>
      <c r="I3" s="12"/>
      <c r="J3" s="12"/>
      <c r="K3" s="12"/>
      <c r="L3" s="12"/>
      <c r="M3" s="12"/>
      <c r="N3" s="12"/>
      <c r="O3" s="13"/>
      <c r="P3" s="15" t="s">
        <v>3</v>
      </c>
      <c r="Q3" s="16"/>
      <c r="R3" s="16"/>
      <c r="S3" s="16"/>
      <c r="T3" s="16"/>
      <c r="U3" s="16"/>
      <c r="V3" s="16"/>
      <c r="W3" s="16"/>
      <c r="X3" s="24"/>
    </row>
    <row r="4" ht="28.2" customHeight="1" spans="1:24">
      <c r="A4" s="7"/>
      <c r="B4" s="11" t="s">
        <v>4</v>
      </c>
      <c r="C4" s="12"/>
      <c r="D4" s="12"/>
      <c r="E4" s="12"/>
      <c r="F4" s="13"/>
      <c r="G4" s="11" t="s">
        <v>5</v>
      </c>
      <c r="H4" s="12"/>
      <c r="I4" s="12"/>
      <c r="J4" s="12"/>
      <c r="K4" s="12"/>
      <c r="L4" s="12"/>
      <c r="M4" s="12"/>
      <c r="N4" s="12"/>
      <c r="O4" s="13"/>
      <c r="P4" s="23" t="s">
        <v>6</v>
      </c>
      <c r="Q4" s="16"/>
      <c r="R4" s="16"/>
      <c r="S4" s="16"/>
      <c r="T4" s="16"/>
      <c r="U4" s="16"/>
      <c r="V4" s="16"/>
      <c r="W4" s="16"/>
      <c r="X4" s="24"/>
    </row>
    <row r="5" ht="28.2" customHeight="1" spans="1:24">
      <c r="A5" s="14" t="s">
        <v>7</v>
      </c>
      <c r="B5" s="15" t="s">
        <v>8</v>
      </c>
      <c r="C5" s="16"/>
      <c r="D5" s="16"/>
      <c r="E5" s="16"/>
      <c r="F5" s="16"/>
      <c r="G5" s="16"/>
      <c r="H5" s="16"/>
      <c r="I5" s="16"/>
      <c r="J5" s="24"/>
      <c r="K5" s="15" t="s">
        <v>9</v>
      </c>
      <c r="L5" s="24"/>
      <c r="M5" s="25" t="s">
        <v>10</v>
      </c>
      <c r="N5" s="15" t="s">
        <v>11</v>
      </c>
      <c r="O5" s="16"/>
      <c r="P5" s="24"/>
      <c r="Q5" s="15" t="s">
        <v>12</v>
      </c>
      <c r="R5" s="16"/>
      <c r="S5" s="24"/>
      <c r="T5" s="21"/>
      <c r="U5" s="21"/>
      <c r="V5" s="21"/>
      <c r="W5" s="21"/>
      <c r="X5" s="21"/>
    </row>
    <row r="6" s="1" customFormat="1" ht="34.95" customHeight="1" spans="1:24">
      <c r="A6" s="14"/>
      <c r="B6" s="14" t="s">
        <v>13</v>
      </c>
      <c r="C6" s="17" t="s">
        <v>14</v>
      </c>
      <c r="D6" s="14" t="s">
        <v>15</v>
      </c>
      <c r="E6" s="14" t="s">
        <v>16</v>
      </c>
      <c r="F6" s="14" t="s">
        <v>17</v>
      </c>
      <c r="G6" s="14" t="s">
        <v>18</v>
      </c>
      <c r="H6" s="14" t="s">
        <v>19</v>
      </c>
      <c r="I6" s="14" t="s">
        <v>20</v>
      </c>
      <c r="J6" s="14" t="s">
        <v>21</v>
      </c>
      <c r="K6" s="26" t="s">
        <v>22</v>
      </c>
      <c r="L6" s="14" t="s">
        <v>23</v>
      </c>
      <c r="M6" s="27"/>
      <c r="N6" s="14" t="s">
        <v>24</v>
      </c>
      <c r="O6" s="14" t="s">
        <v>25</v>
      </c>
      <c r="P6" s="14" t="s">
        <v>26</v>
      </c>
      <c r="Q6" s="14" t="s">
        <v>27</v>
      </c>
      <c r="R6" s="14" t="s">
        <v>28</v>
      </c>
      <c r="S6" s="14" t="s">
        <v>29</v>
      </c>
      <c r="T6" s="14" t="s">
        <v>30</v>
      </c>
      <c r="U6" s="14" t="s">
        <v>30</v>
      </c>
      <c r="V6" s="25" t="s">
        <v>31</v>
      </c>
      <c r="W6" s="14" t="s">
        <v>32</v>
      </c>
      <c r="X6" s="14" t="s">
        <v>33</v>
      </c>
    </row>
    <row r="7" ht="34.95" customHeight="1" spans="1:24">
      <c r="A7" s="14"/>
      <c r="B7" s="14"/>
      <c r="C7" s="17"/>
      <c r="D7" s="14"/>
      <c r="E7" s="14"/>
      <c r="F7" s="14"/>
      <c r="G7" s="14"/>
      <c r="H7" s="14"/>
      <c r="I7" s="14"/>
      <c r="J7" s="14"/>
      <c r="K7" s="26"/>
      <c r="L7" s="14"/>
      <c r="M7" s="27"/>
      <c r="N7" s="14"/>
      <c r="O7" s="7"/>
      <c r="P7" s="7" t="s">
        <v>34</v>
      </c>
      <c r="Q7" s="14"/>
      <c r="R7" s="14"/>
      <c r="S7" s="14"/>
      <c r="T7" s="14"/>
      <c r="U7" s="14"/>
      <c r="V7" s="27"/>
      <c r="W7" s="14"/>
      <c r="X7" s="14"/>
    </row>
    <row r="8" ht="34.95" customHeight="1" spans="1:24">
      <c r="A8" s="14"/>
      <c r="B8" s="14"/>
      <c r="C8" s="17"/>
      <c r="D8" s="14"/>
      <c r="E8" s="14"/>
      <c r="F8" s="14"/>
      <c r="G8" s="14"/>
      <c r="H8" s="14"/>
      <c r="I8" s="14"/>
      <c r="J8" s="14"/>
      <c r="K8" s="26"/>
      <c r="L8" s="14"/>
      <c r="M8" s="28"/>
      <c r="N8" s="14"/>
      <c r="O8" s="7"/>
      <c r="P8" s="29" t="s">
        <v>35</v>
      </c>
      <c r="Q8" s="14"/>
      <c r="R8" s="14"/>
      <c r="S8" s="14"/>
      <c r="T8" s="14"/>
      <c r="U8" s="14"/>
      <c r="V8" s="28"/>
      <c r="W8" s="14"/>
      <c r="X8" s="14"/>
    </row>
    <row r="9" ht="28.95" customHeight="1" spans="1:24">
      <c r="A9" s="7">
        <v>1</v>
      </c>
      <c r="B9" s="18" t="s">
        <v>36</v>
      </c>
      <c r="C9" s="19" t="s">
        <v>37</v>
      </c>
      <c r="D9" s="20" t="s">
        <v>38</v>
      </c>
      <c r="E9" s="20">
        <v>7</v>
      </c>
      <c r="F9" s="20" t="s">
        <v>39</v>
      </c>
      <c r="G9" s="20">
        <v>85</v>
      </c>
      <c r="H9" s="20" t="s">
        <v>40</v>
      </c>
      <c r="I9" s="20" t="s">
        <v>41</v>
      </c>
      <c r="J9" s="20">
        <v>19</v>
      </c>
      <c r="K9" s="30" t="s">
        <v>42</v>
      </c>
      <c r="L9" s="20">
        <v>340</v>
      </c>
      <c r="M9" s="20" t="s">
        <v>43</v>
      </c>
      <c r="N9" s="20" t="s">
        <v>44</v>
      </c>
      <c r="O9" s="7">
        <v>2</v>
      </c>
      <c r="P9" s="7">
        <v>35</v>
      </c>
      <c r="Q9" s="7">
        <v>675756</v>
      </c>
      <c r="R9" s="7">
        <f>Q9+S9</f>
        <v>723356</v>
      </c>
      <c r="S9" s="7">
        <f>P9*O9*2*L9</f>
        <v>47600</v>
      </c>
      <c r="T9" s="7">
        <v>19.8</v>
      </c>
      <c r="U9" s="7">
        <f>S9/100*T9</f>
        <v>9424.8</v>
      </c>
      <c r="V9" s="7">
        <f>U9*0.9863354</f>
        <v>9296.01387792</v>
      </c>
      <c r="W9" s="7"/>
      <c r="X9" s="7"/>
    </row>
    <row r="10" ht="28.95" customHeight="1" spans="1:24">
      <c r="A10" s="7">
        <v>2</v>
      </c>
      <c r="B10" s="18" t="s">
        <v>45</v>
      </c>
      <c r="C10" s="19" t="s">
        <v>46</v>
      </c>
      <c r="D10" s="20" t="s">
        <v>38</v>
      </c>
      <c r="E10" s="20">
        <v>7</v>
      </c>
      <c r="F10" s="20" t="s">
        <v>39</v>
      </c>
      <c r="G10" s="20">
        <v>85</v>
      </c>
      <c r="H10" s="20" t="s">
        <v>40</v>
      </c>
      <c r="I10" s="20" t="s">
        <v>41</v>
      </c>
      <c r="J10" s="20">
        <v>19</v>
      </c>
      <c r="K10" s="30" t="s">
        <v>42</v>
      </c>
      <c r="L10" s="20">
        <v>340</v>
      </c>
      <c r="M10" s="20" t="s">
        <v>43</v>
      </c>
      <c r="N10" s="20" t="s">
        <v>44</v>
      </c>
      <c r="O10" s="7">
        <v>2</v>
      </c>
      <c r="P10" s="7">
        <v>35</v>
      </c>
      <c r="Q10" s="7">
        <v>675756</v>
      </c>
      <c r="R10" s="7">
        <f t="shared" ref="R10" si="0">Q10+S10</f>
        <v>723356</v>
      </c>
      <c r="S10" s="7">
        <f>P10*O10*2*L10</f>
        <v>47600</v>
      </c>
      <c r="T10" s="7">
        <v>19.8</v>
      </c>
      <c r="U10" s="7">
        <f>S10/100*T10</f>
        <v>9424.8</v>
      </c>
      <c r="V10" s="7">
        <f>U10*0.9863354</f>
        <v>9296.01387792</v>
      </c>
      <c r="W10" s="7"/>
      <c r="X10" s="7"/>
    </row>
    <row r="11" ht="28.95" customHeight="1" spans="1:24">
      <c r="A11" s="7">
        <v>3</v>
      </c>
      <c r="B11" s="18" t="s">
        <v>47</v>
      </c>
      <c r="C11" s="19" t="s">
        <v>48</v>
      </c>
      <c r="D11" s="20" t="s">
        <v>49</v>
      </c>
      <c r="E11" s="20">
        <v>7</v>
      </c>
      <c r="F11" s="20" t="s">
        <v>39</v>
      </c>
      <c r="G11" s="20">
        <v>85</v>
      </c>
      <c r="H11" s="20" t="s">
        <v>40</v>
      </c>
      <c r="I11" s="20" t="s">
        <v>41</v>
      </c>
      <c r="J11" s="20">
        <v>19</v>
      </c>
      <c r="K11" s="30" t="s">
        <v>42</v>
      </c>
      <c r="L11" s="20">
        <v>340</v>
      </c>
      <c r="M11" s="20" t="s">
        <v>43</v>
      </c>
      <c r="N11" s="20" t="s">
        <v>44</v>
      </c>
      <c r="O11" s="7">
        <v>2</v>
      </c>
      <c r="P11" s="7">
        <v>35</v>
      </c>
      <c r="Q11" s="7">
        <v>256340</v>
      </c>
      <c r="R11" s="7">
        <v>256340</v>
      </c>
      <c r="S11" s="7">
        <f>P11*O11*2*L11</f>
        <v>47600</v>
      </c>
      <c r="T11" s="7">
        <v>19.8</v>
      </c>
      <c r="U11" s="7">
        <f>S11/100*T11</f>
        <v>9424.8</v>
      </c>
      <c r="V11" s="7">
        <f>U11*0.9863354</f>
        <v>9296.01387792</v>
      </c>
      <c r="W11" s="7"/>
      <c r="X11" s="7"/>
    </row>
    <row r="12" ht="28.95" customHeight="1" spans="1:24">
      <c r="A12" s="7">
        <v>4</v>
      </c>
      <c r="B12" s="18" t="s">
        <v>50</v>
      </c>
      <c r="C12" s="19" t="s">
        <v>51</v>
      </c>
      <c r="D12" s="20" t="s">
        <v>52</v>
      </c>
      <c r="E12" s="20">
        <v>3</v>
      </c>
      <c r="F12" s="20" t="s">
        <v>39</v>
      </c>
      <c r="G12" s="20">
        <v>95</v>
      </c>
      <c r="H12" s="20" t="s">
        <v>40</v>
      </c>
      <c r="I12" s="20" t="s">
        <v>41</v>
      </c>
      <c r="J12" s="20">
        <v>19</v>
      </c>
      <c r="K12" s="30" t="s">
        <v>42</v>
      </c>
      <c r="L12" s="20">
        <v>350</v>
      </c>
      <c r="M12" s="20" t="s">
        <v>43</v>
      </c>
      <c r="N12" s="20" t="s">
        <v>53</v>
      </c>
      <c r="O12" s="7">
        <v>4</v>
      </c>
      <c r="P12" s="7">
        <v>22</v>
      </c>
      <c r="Q12" s="7">
        <v>158670</v>
      </c>
      <c r="R12" s="7">
        <v>158670</v>
      </c>
      <c r="S12" s="7">
        <f>P12*O12*2*L12</f>
        <v>61600</v>
      </c>
      <c r="T12" s="7">
        <v>22.5</v>
      </c>
      <c r="U12" s="7">
        <f>S12/100*T12</f>
        <v>13860</v>
      </c>
      <c r="V12" s="7">
        <f>U12*0.9863354</f>
        <v>13670.608644</v>
      </c>
      <c r="W12" s="7"/>
      <c r="X12" s="7"/>
    </row>
    <row r="13" ht="28.95" customHeight="1" spans="1:24">
      <c r="A13" s="7"/>
      <c r="B13" s="21"/>
      <c r="C13" s="22"/>
      <c r="D13" s="7"/>
      <c r="E13" s="7"/>
      <c r="F13" s="21"/>
      <c r="G13" s="21"/>
      <c r="H13" s="21"/>
      <c r="I13" s="21"/>
      <c r="J13" s="21"/>
      <c r="K13" s="31"/>
      <c r="L13" s="21"/>
      <c r="M13" s="21"/>
      <c r="N13" s="21"/>
      <c r="O13" s="21"/>
      <c r="P13" s="7"/>
      <c r="Q13" s="21"/>
      <c r="R13" s="21"/>
      <c r="S13" s="21">
        <f>SUM(S9:S12)</f>
        <v>204400</v>
      </c>
      <c r="T13" s="21"/>
      <c r="U13" s="21">
        <v>42135</v>
      </c>
      <c r="V13" s="7">
        <f>SUM(V9:V12)</f>
        <v>41558.65027776</v>
      </c>
      <c r="W13" s="21"/>
      <c r="X13" s="21"/>
    </row>
    <row r="14" ht="25.8" customHeight="1" spans="17:21">
      <c r="Q14" t="s">
        <v>54</v>
      </c>
      <c r="U14" t="s">
        <v>55</v>
      </c>
    </row>
  </sheetData>
  <mergeCells count="34">
    <mergeCell ref="A1:X1"/>
    <mergeCell ref="B3:F3"/>
    <mergeCell ref="G3:O3"/>
    <mergeCell ref="P3:X3"/>
    <mergeCell ref="B4:F4"/>
    <mergeCell ref="G4:O4"/>
    <mergeCell ref="P4:X4"/>
    <mergeCell ref="B5:J5"/>
    <mergeCell ref="K5:L5"/>
    <mergeCell ref="N5:P5"/>
    <mergeCell ref="Q5:S5"/>
    <mergeCell ref="A5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5:M8"/>
    <mergeCell ref="N6:N8"/>
    <mergeCell ref="O6:O8"/>
    <mergeCell ref="Q6:Q8"/>
    <mergeCell ref="R6:R8"/>
    <mergeCell ref="S6:S8"/>
    <mergeCell ref="T6:T8"/>
    <mergeCell ref="U6:U8"/>
    <mergeCell ref="V6:V8"/>
    <mergeCell ref="W6:W8"/>
    <mergeCell ref="X6:X8"/>
  </mergeCells>
  <printOptions horizontalCentered="1"/>
  <pageMargins left="0.31496062992126" right="0.31496062992126" top="0.748031496062992" bottom="0.748031496062992" header="0.31496062992126" footer="0.31496062992126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拨云见日</cp:lastModifiedBy>
  <dcterms:created xsi:type="dcterms:W3CDTF">2022-05-27T07:08:00Z</dcterms:created>
  <cp:lastPrinted>2024-09-29T03:56:00Z</cp:lastPrinted>
  <dcterms:modified xsi:type="dcterms:W3CDTF">2024-11-26T08:52:35Z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AD5D898FA24846739A4ECB236014D51B_12</vt:lpwstr>
  </property>
  <property fmtid="{D5CDD505-2E9C-101B-9397-08002B2CF9AE}" pid="3" name="KSOProductBuildVer">
    <vt:lpwstr>2052-12.1.0.18912</vt:lpwstr>
  </property>
</Properties>
</file>