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<sst xmlns="http://schemas.openxmlformats.org/spreadsheetml/2006/main" count="309" uniqueCount="159">
  <si>
    <t>农村客运经营者成品油补贴公示表（2023年度）</t>
  </si>
  <si>
    <t xml:space="preserve">填报单位：（盖章）  随县宏运汽车运输有限公司                                企业统一社会信用代码：  91421321767405732N                         登记注册地：  随县唐县镇           </t>
  </si>
  <si>
    <r>
      <rPr>
        <sz val="9"/>
        <rFont val="宋体"/>
        <charset val="134"/>
      </rPr>
      <t>填报人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：</t>
    </r>
    <r>
      <rPr>
        <u/>
        <sz val="9"/>
        <rFont val="宋体"/>
        <charset val="134"/>
      </rPr>
      <t xml:space="preserve">   高国涛      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联系电话：</t>
    </r>
    <r>
      <rPr>
        <sz val="9"/>
        <rFont val="Times New Roman"/>
        <charset val="134"/>
      </rPr>
      <t xml:space="preserve"> </t>
    </r>
    <r>
      <rPr>
        <u/>
        <sz val="9"/>
        <rFont val="宋体"/>
        <charset val="134"/>
      </rPr>
      <t xml:space="preserve">   13387298567       </t>
    </r>
    <r>
      <rPr>
        <sz val="9"/>
        <rFont val="Times New Roman"/>
        <charset val="134"/>
      </rPr>
      <t xml:space="preserve">                                     </t>
    </r>
    <r>
      <rPr>
        <sz val="9"/>
        <rFont val="宋体"/>
        <charset val="134"/>
      </rPr>
      <t>填报日期：</t>
    </r>
    <r>
      <rPr>
        <sz val="9"/>
        <rFont val="Times New Roman"/>
        <charset val="134"/>
      </rPr>
      <t>2024</t>
    </r>
    <r>
      <rPr>
        <sz val="9"/>
        <rFont val="宋体"/>
        <charset val="134"/>
      </rPr>
      <t>年10月12日</t>
    </r>
  </si>
  <si>
    <t>序号</t>
  </si>
  <si>
    <t>车辆信息</t>
  </si>
  <si>
    <t>运营信息</t>
  </si>
  <si>
    <t>运营方式</t>
  </si>
  <si>
    <t>客运班线信息</t>
  </si>
  <si>
    <t>行驶里程（公里）</t>
  </si>
  <si>
    <t>车辆号码</t>
  </si>
  <si>
    <t>营运证号</t>
  </si>
  <si>
    <t>车辆型号</t>
  </si>
  <si>
    <t>车龄（年）</t>
  </si>
  <si>
    <t>排放标准</t>
  </si>
  <si>
    <r>
      <rPr>
        <sz val="9"/>
        <rFont val="宋体"/>
        <charset val="134"/>
      </rPr>
      <t>发动机功率</t>
    </r>
    <r>
      <rPr>
        <sz val="9"/>
        <rFont val="宋体"/>
        <charset val="134"/>
      </rPr>
      <t>(</t>
    </r>
    <r>
      <rPr>
        <sz val="9"/>
        <rFont val="宋体"/>
        <charset val="134"/>
      </rPr>
      <t>千瓦</t>
    </r>
    <r>
      <rPr>
        <sz val="9"/>
        <rFont val="宋体"/>
        <charset val="134"/>
      </rPr>
      <t>)</t>
    </r>
  </si>
  <si>
    <t>燃料类型</t>
  </si>
  <si>
    <t>变更情况</t>
  </si>
  <si>
    <t>座位数</t>
  </si>
  <si>
    <t>年运营期限</t>
  </si>
  <si>
    <r>
      <rPr>
        <sz val="9"/>
        <rFont val="宋体"/>
        <charset val="134"/>
      </rPr>
      <t>实际经营天数</t>
    </r>
    <r>
      <rPr>
        <sz val="9"/>
        <rFont val="宋体"/>
        <charset val="134"/>
      </rPr>
      <t>(</t>
    </r>
    <r>
      <rPr>
        <sz val="9"/>
        <rFont val="宋体"/>
        <charset val="134"/>
      </rPr>
      <t>天</t>
    </r>
    <r>
      <rPr>
        <sz val="9"/>
        <rFont val="宋体"/>
        <charset val="134"/>
      </rPr>
      <t>)</t>
    </r>
  </si>
  <si>
    <t>线路起讫点</t>
  </si>
  <si>
    <t>班次</t>
  </si>
  <si>
    <t>线路</t>
  </si>
  <si>
    <r>
      <rPr>
        <sz val="9"/>
        <rFont val="宋体"/>
        <charset val="134"/>
      </rPr>
      <t>年初公里</t>
    </r>
    <r>
      <rPr>
        <sz val="9"/>
        <rFont val="宋体"/>
        <charset val="134"/>
      </rPr>
      <t>(</t>
    </r>
    <r>
      <rPr>
        <sz val="9"/>
        <rFont val="宋体"/>
        <charset val="134"/>
      </rPr>
      <t>表里程</t>
    </r>
    <r>
      <rPr>
        <sz val="9"/>
        <rFont val="宋体"/>
        <charset val="134"/>
      </rPr>
      <t>)</t>
    </r>
  </si>
  <si>
    <r>
      <rPr>
        <sz val="9"/>
        <rFont val="宋体"/>
        <charset val="134"/>
      </rPr>
      <t>年末公里</t>
    </r>
    <r>
      <rPr>
        <sz val="9"/>
        <rFont val="宋体"/>
        <charset val="134"/>
      </rPr>
      <t>(</t>
    </r>
    <r>
      <rPr>
        <sz val="9"/>
        <rFont val="宋体"/>
        <charset val="134"/>
      </rPr>
      <t>表里程</t>
    </r>
    <r>
      <rPr>
        <sz val="9"/>
        <rFont val="宋体"/>
        <charset val="134"/>
      </rPr>
      <t>)</t>
    </r>
  </si>
  <si>
    <t>全年行驶里程</t>
  </si>
  <si>
    <t>柴油/汽油</t>
  </si>
  <si>
    <t>金额</t>
  </si>
  <si>
    <t>营运</t>
  </si>
  <si>
    <r>
      <rPr>
        <sz val="9"/>
        <rFont val="宋体"/>
        <charset val="134"/>
      </rPr>
      <t>里程</t>
    </r>
    <r>
      <rPr>
        <sz val="9"/>
        <rFont val="宋体"/>
        <charset val="134"/>
      </rPr>
      <t>(</t>
    </r>
    <r>
      <rPr>
        <sz val="9"/>
        <rFont val="宋体"/>
        <charset val="134"/>
      </rPr>
      <t>公里</t>
    </r>
    <r>
      <rPr>
        <sz val="9"/>
        <rFont val="宋体"/>
        <charset val="134"/>
      </rPr>
      <t>)</t>
    </r>
  </si>
  <si>
    <t>鄂SE6588</t>
  </si>
  <si>
    <t>421321000570</t>
  </si>
  <si>
    <r>
      <rPr>
        <sz val="9"/>
        <rFont val="宋体"/>
        <charset val="134"/>
      </rPr>
      <t>楚风</t>
    </r>
    <r>
      <rPr>
        <sz val="9"/>
        <rFont val="宋体"/>
        <charset val="134"/>
      </rPr>
      <t>HQG6660EA4</t>
    </r>
  </si>
  <si>
    <t>国Ⅲ</t>
  </si>
  <si>
    <t>柴油</t>
  </si>
  <si>
    <t>无</t>
  </si>
  <si>
    <t>2023.1.1-2023.12.31</t>
  </si>
  <si>
    <t>定线运营</t>
  </si>
  <si>
    <t>淮河至二道河</t>
  </si>
  <si>
    <r>
      <rPr>
        <sz val="9"/>
        <color indexed="8"/>
        <rFont val="宋体"/>
        <charset val="134"/>
      </rPr>
      <t>鄂SE</t>
    </r>
    <r>
      <rPr>
        <sz val="9"/>
        <color indexed="8"/>
        <rFont val="宋体"/>
        <charset val="134"/>
      </rPr>
      <t>7875</t>
    </r>
  </si>
  <si>
    <t>421321100057</t>
  </si>
  <si>
    <r>
      <rPr>
        <sz val="9"/>
        <color indexed="8"/>
        <rFont val="宋体"/>
        <charset val="134"/>
      </rPr>
      <t>楚风</t>
    </r>
    <r>
      <rPr>
        <sz val="9"/>
        <color indexed="8"/>
        <rFont val="宋体"/>
        <charset val="134"/>
      </rPr>
      <t>HQG6603EA4</t>
    </r>
  </si>
  <si>
    <t>国Ⅳ</t>
  </si>
  <si>
    <t>唐镇至吴山</t>
  </si>
  <si>
    <r>
      <rPr>
        <sz val="9"/>
        <color indexed="8"/>
        <rFont val="宋体"/>
        <charset val="134"/>
      </rPr>
      <t>鄂</t>
    </r>
    <r>
      <rPr>
        <sz val="9"/>
        <color indexed="8"/>
        <rFont val="宋体"/>
        <charset val="134"/>
      </rPr>
      <t>SE7736</t>
    </r>
  </si>
  <si>
    <t>421321100040</t>
  </si>
  <si>
    <r>
      <rPr>
        <sz val="9"/>
        <color indexed="8"/>
        <rFont val="宋体"/>
        <charset val="134"/>
      </rPr>
      <t>楚风</t>
    </r>
    <r>
      <rPr>
        <sz val="9"/>
        <color indexed="8"/>
        <rFont val="宋体"/>
        <charset val="134"/>
      </rPr>
      <t>HQG6603EB4</t>
    </r>
  </si>
  <si>
    <r>
      <rPr>
        <sz val="9"/>
        <color indexed="8"/>
        <rFont val="宋体"/>
        <charset val="134"/>
      </rPr>
      <t>鄂</t>
    </r>
    <r>
      <rPr>
        <sz val="9"/>
        <color indexed="8"/>
        <rFont val="宋体"/>
        <charset val="134"/>
      </rPr>
      <t>SE7785</t>
    </r>
  </si>
  <si>
    <t>421321100038</t>
  </si>
  <si>
    <t>唐镇至石伏</t>
  </si>
  <si>
    <t>鄂SE7711</t>
  </si>
  <si>
    <t>421321100035</t>
  </si>
  <si>
    <t>晶马牌JWV6600WDG4</t>
  </si>
  <si>
    <t>鄂SE7780</t>
  </si>
  <si>
    <t>421321100036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</si>
  <si>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>楚风牌</t>
    </r>
    <r>
      <rPr>
        <sz val="9"/>
        <color indexed="8"/>
        <rFont val="宋体"/>
        <charset val="134"/>
      </rPr>
      <t>HQG6603EA4</t>
    </r>
  </si>
  <si>
    <t>鄂SE7396</t>
  </si>
  <si>
    <t>421321100065</t>
  </si>
  <si>
    <t>少林牌SLG720C4E</t>
  </si>
  <si>
    <t>均川至尚店</t>
  </si>
  <si>
    <t>鄂SE7709</t>
  </si>
  <si>
    <t>421321100039</t>
  </si>
  <si>
    <t>唐镇至联华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</si>
  <si>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 xml:space="preserve">SE2005 </t>
    </r>
  </si>
  <si>
    <t>421321000398</t>
  </si>
  <si>
    <r>
      <rPr>
        <sz val="9"/>
        <rFont val="宋体"/>
        <charset val="134"/>
      </rPr>
      <t>大力</t>
    </r>
    <r>
      <rPr>
        <sz val="9"/>
        <rFont val="宋体"/>
        <charset val="134"/>
      </rPr>
      <t>DLQ6660EA3</t>
    </r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</si>
  <si>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S18059</t>
    </r>
  </si>
  <si>
    <t>421321000034</t>
  </si>
  <si>
    <r>
      <rPr>
        <sz val="9"/>
        <rFont val="宋体"/>
        <charset val="134"/>
      </rPr>
      <t>宇通</t>
    </r>
    <r>
      <rPr>
        <sz val="9"/>
        <rFont val="宋体"/>
        <charset val="134"/>
      </rPr>
      <t>ZK6660GF</t>
    </r>
  </si>
  <si>
    <r>
      <rPr>
        <sz val="9"/>
        <rFont val="宋体"/>
        <charset val="134"/>
      </rPr>
      <t>均川</t>
    </r>
    <r>
      <rPr>
        <sz val="9"/>
        <rFont val="宋体"/>
        <charset val="134"/>
      </rPr>
      <t>-</t>
    </r>
    <r>
      <rPr>
        <sz val="9"/>
        <rFont val="宋体"/>
        <charset val="134"/>
      </rPr>
      <t>随县</t>
    </r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</si>
  <si>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SE2153</t>
    </r>
  </si>
  <si>
    <t>421321000449</t>
  </si>
  <si>
    <r>
      <rPr>
        <sz val="9"/>
        <rFont val="宋体"/>
        <charset val="134"/>
      </rPr>
      <t>大力</t>
    </r>
    <r>
      <rPr>
        <sz val="9"/>
        <rFont val="宋体"/>
        <charset val="134"/>
      </rPr>
      <t>DLQ6600EA3</t>
    </r>
  </si>
  <si>
    <r>
      <rPr>
        <sz val="9"/>
        <rFont val="宋体"/>
        <charset val="134"/>
      </rPr>
      <t>环潭</t>
    </r>
    <r>
      <rPr>
        <sz val="9"/>
        <rFont val="宋体"/>
        <charset val="134"/>
      </rPr>
      <t>-</t>
    </r>
    <r>
      <rPr>
        <sz val="9"/>
        <rFont val="宋体"/>
        <charset val="134"/>
      </rPr>
      <t>许庙</t>
    </r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</si>
  <si>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SE0888</t>
    </r>
  </si>
  <si>
    <t>42131000341</t>
  </si>
  <si>
    <t>宇通ZK6758HAA</t>
  </si>
  <si>
    <t>小林至随县</t>
  </si>
  <si>
    <t>鄂SE0666</t>
  </si>
  <si>
    <t>421321000594</t>
  </si>
  <si>
    <r>
      <rPr>
        <sz val="9"/>
        <rFont val="宋体"/>
        <charset val="134"/>
      </rPr>
      <t>楚风</t>
    </r>
    <r>
      <rPr>
        <sz val="9"/>
        <rFont val="宋体"/>
        <charset val="134"/>
      </rPr>
      <t>HQG6603EB4</t>
    </r>
  </si>
  <si>
    <t>环潭至许庙</t>
  </si>
  <si>
    <t>鄂SE6978</t>
  </si>
  <si>
    <t>421321100085</t>
  </si>
  <si>
    <t>楚风HQG6603EB4</t>
  </si>
  <si>
    <t>均川至安居</t>
  </si>
  <si>
    <t>鄂SE6812</t>
  </si>
  <si>
    <t>421321100092</t>
  </si>
  <si>
    <t>楚风HQG6603EA4</t>
  </si>
  <si>
    <t>环潭至郧阳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</si>
  <si>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SFU792</t>
    </r>
  </si>
  <si>
    <t>421321100069</t>
  </si>
  <si>
    <t>五菱牌LZW6450BCY</t>
  </si>
  <si>
    <t>汽油</t>
  </si>
  <si>
    <t>白云寺至均川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</si>
  <si>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SCZ973</t>
    </r>
  </si>
  <si>
    <t>421321100067</t>
  </si>
  <si>
    <t>长安牌SC6458A5</t>
  </si>
  <si>
    <t>桃园至均川</t>
  </si>
  <si>
    <t>鄂SE2A62</t>
  </si>
  <si>
    <t>421321100084</t>
  </si>
  <si>
    <r>
      <rPr>
        <sz val="9"/>
        <rFont val="宋体"/>
        <charset val="134"/>
      </rPr>
      <t>五菱牌</t>
    </r>
    <r>
      <rPr>
        <sz val="9"/>
        <rFont val="宋体"/>
        <charset val="134"/>
      </rPr>
      <t>LZW6407BAF</t>
    </r>
  </si>
  <si>
    <t>2023.1.1-2023.3.1</t>
  </si>
  <si>
    <t>殷店至忤水关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</si>
  <si>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SEA612</t>
    </r>
  </si>
  <si>
    <t>421321000453</t>
  </si>
  <si>
    <r>
      <rPr>
        <sz val="9"/>
        <rFont val="宋体"/>
        <charset val="134"/>
      </rPr>
      <t>东风</t>
    </r>
    <r>
      <rPr>
        <sz val="9"/>
        <rFont val="宋体"/>
        <charset val="134"/>
      </rPr>
      <t>EQ6450PF1</t>
    </r>
  </si>
  <si>
    <r>
      <rPr>
        <sz val="9"/>
        <rFont val="宋体"/>
        <charset val="134"/>
      </rPr>
      <t>环潭</t>
    </r>
    <r>
      <rPr>
        <sz val="9"/>
        <rFont val="宋体"/>
        <charset val="134"/>
      </rPr>
      <t>-</t>
    </r>
    <r>
      <rPr>
        <sz val="9"/>
        <rFont val="宋体"/>
        <charset val="134"/>
      </rPr>
      <t>龙家河</t>
    </r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</si>
  <si>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SEQ707</t>
    </r>
  </si>
  <si>
    <t>421321000503</t>
  </si>
  <si>
    <r>
      <rPr>
        <sz val="9"/>
        <rFont val="宋体"/>
        <charset val="134"/>
      </rPr>
      <t>东风</t>
    </r>
    <r>
      <rPr>
        <sz val="9"/>
        <rFont val="宋体"/>
        <charset val="134"/>
      </rPr>
      <t>LZ6461AQFE</t>
    </r>
  </si>
  <si>
    <t>环潭至刘庙</t>
  </si>
  <si>
    <t>鄂SE3B19</t>
  </si>
  <si>
    <t>421321100096</t>
  </si>
  <si>
    <t>五菱牌LZW6450PY</t>
  </si>
  <si>
    <t>殷店至四方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</si>
  <si>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SE0999</t>
    </r>
  </si>
  <si>
    <r>
      <rPr>
        <sz val="9"/>
        <rFont val="宋体"/>
        <charset val="134"/>
      </rPr>
      <t>依维柯</t>
    </r>
    <r>
      <rPr>
        <sz val="9"/>
        <rFont val="宋体"/>
        <charset val="134"/>
      </rPr>
      <t>NJ6605CE3</t>
    </r>
  </si>
  <si>
    <t>随县至小林</t>
  </si>
  <si>
    <t>鄂SFV936</t>
  </si>
  <si>
    <t>421321100100</t>
  </si>
  <si>
    <t>东风LZ6510VQ16M</t>
  </si>
  <si>
    <t>油坊村至淮河</t>
  </si>
  <si>
    <t>鄂SE8G67</t>
  </si>
  <si>
    <t>421321100106</t>
  </si>
  <si>
    <t>东风EQ6451PF2</t>
  </si>
  <si>
    <t>殷店至黄土冲</t>
  </si>
  <si>
    <t>鄂SE1H96</t>
  </si>
  <si>
    <t>421321100119</t>
  </si>
  <si>
    <t>五菱LZW6450BF</t>
  </si>
  <si>
    <t>殷店至峥嵘</t>
  </si>
  <si>
    <t>鄂SE9G09</t>
  </si>
  <si>
    <t>421321100118</t>
  </si>
  <si>
    <t>五菱LZW6450PY</t>
  </si>
  <si>
    <t>均川至迎水村</t>
  </si>
  <si>
    <t>鄂SE7G60</t>
  </si>
  <si>
    <t>421321100023</t>
  </si>
  <si>
    <t>五菱LZW6407BAF</t>
  </si>
  <si>
    <t>鄂SE9G60</t>
  </si>
  <si>
    <t>421321100120</t>
  </si>
  <si>
    <r>
      <rPr>
        <sz val="9"/>
        <rFont val="宋体"/>
        <charset val="134"/>
      </rPr>
      <t>宝骏</t>
    </r>
    <r>
      <rPr>
        <sz val="9"/>
        <rFont val="Times New Roman"/>
        <charset val="0"/>
      </rPr>
      <t>LZW6471ABY</t>
    </r>
  </si>
  <si>
    <t>殷店至小东庙</t>
  </si>
  <si>
    <t>鄂SE2H65</t>
  </si>
  <si>
    <t>421321100122</t>
  </si>
  <si>
    <t>五菱LZW6441JY</t>
  </si>
  <si>
    <t>殷店至白庙村</t>
  </si>
  <si>
    <t>鄂S219T2</t>
  </si>
  <si>
    <t>421321000588</t>
  </si>
  <si>
    <t>宝骏牌lZW6462ABF</t>
  </si>
  <si>
    <t>殷店至凤鸣</t>
  </si>
  <si>
    <r>
      <rPr>
        <sz val="9"/>
        <rFont val="宋体"/>
        <charset val="134"/>
      </rPr>
      <t>承诺：我承诺本表中所填数据均真实可靠，并承担因数据问题带来的法律责任。     负责人签名：</t>
    </r>
    <r>
      <rPr>
        <u/>
        <sz val="9"/>
        <rFont val="宋体"/>
        <charset val="134"/>
      </rPr>
      <t xml:space="preserve">            </t>
    </r>
    <r>
      <rPr>
        <sz val="9"/>
        <rFont val="宋体"/>
        <charset val="134"/>
      </rPr>
      <t xml:space="preserve">             日期：</t>
    </r>
    <r>
      <rPr>
        <u/>
        <sz val="9"/>
        <rFont val="宋体"/>
        <charset val="134"/>
      </rPr>
      <t xml:space="preserve">                </t>
    </r>
  </si>
  <si>
    <r>
      <rPr>
        <sz val="9"/>
        <rFont val="宋体"/>
        <charset val="134"/>
      </rPr>
      <t>填表说明：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、本表由农村客运经营者填写，统计期为每年的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月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日到</t>
    </r>
    <r>
      <rPr>
        <sz val="9"/>
        <rFont val="Times New Roman"/>
        <charset val="0"/>
      </rPr>
      <t>12</t>
    </r>
    <r>
      <rPr>
        <sz val="9"/>
        <rFont val="宋体"/>
        <charset val="134"/>
      </rPr>
      <t>月</t>
    </r>
    <r>
      <rPr>
        <sz val="9"/>
        <rFont val="Times New Roman"/>
        <charset val="0"/>
      </rPr>
      <t>31</t>
    </r>
    <r>
      <rPr>
        <sz val="9"/>
        <rFont val="宋体"/>
        <charset val="134"/>
      </rPr>
      <t>日；</t>
    </r>
  </si>
  <si>
    <r>
      <rPr>
        <sz val="9"/>
        <rFont val="Times New Roman"/>
        <charset val="0"/>
      </rPr>
      <t xml:space="preserve">                      2</t>
    </r>
    <r>
      <rPr>
        <sz val="9"/>
        <rFont val="宋体"/>
        <charset val="134"/>
      </rPr>
      <t>、“车辆型号”填写车辆的厂牌和具体型号；“车龄”填写车辆自首次登记之日至填报时的年数；“排放标准”填写国</t>
    </r>
    <r>
      <rPr>
        <sz val="9"/>
        <rFont val="Times New Roman"/>
        <charset val="0"/>
      </rPr>
      <t>LV</t>
    </r>
    <r>
      <rPr>
        <sz val="9"/>
        <rFont val="宋体"/>
        <charset val="134"/>
      </rPr>
      <t>、国</t>
    </r>
    <r>
      <rPr>
        <sz val="9"/>
        <rFont val="Times New Roman"/>
        <charset val="0"/>
      </rPr>
      <t>III</t>
    </r>
    <r>
      <rPr>
        <sz val="9"/>
        <rFont val="宋体"/>
        <charset val="134"/>
      </rPr>
      <t>、国</t>
    </r>
    <r>
      <rPr>
        <sz val="9"/>
        <rFont val="Times New Roman"/>
        <charset val="0"/>
      </rPr>
      <t>II</t>
    </r>
    <r>
      <rPr>
        <sz val="9"/>
        <rFont val="宋体"/>
        <charset val="134"/>
      </rPr>
      <t>；</t>
    </r>
  </si>
  <si>
    <r>
      <rPr>
        <sz val="9"/>
        <rFont val="Times New Roman"/>
        <charset val="0"/>
      </rPr>
      <t xml:space="preserve">                      3</t>
    </r>
    <r>
      <rPr>
        <sz val="9"/>
        <rFont val="宋体"/>
        <charset val="134"/>
      </rPr>
      <t>、“燃料类型”主要分为以下几类：汽油、柴油、</t>
    </r>
    <r>
      <rPr>
        <sz val="9"/>
        <rFont val="Times New Roman"/>
        <charset val="0"/>
      </rPr>
      <t>LPG</t>
    </r>
    <r>
      <rPr>
        <sz val="9"/>
        <rFont val="宋体"/>
        <charset val="134"/>
      </rPr>
      <t>、</t>
    </r>
    <r>
      <rPr>
        <sz val="9"/>
        <rFont val="Times New Roman"/>
        <charset val="0"/>
      </rPr>
      <t>CNG</t>
    </r>
    <r>
      <rPr>
        <sz val="9"/>
        <rFont val="宋体"/>
        <charset val="134"/>
      </rPr>
      <t>、双燃料、</t>
    </r>
    <r>
      <rPr>
        <sz val="9"/>
        <rFont val="Times New Roman"/>
        <charset val="0"/>
      </rPr>
      <t>(</t>
    </r>
    <r>
      <rPr>
        <sz val="9"/>
        <rFont val="宋体"/>
        <charset val="134"/>
      </rPr>
      <t>分品种油品和</t>
    </r>
    <r>
      <rPr>
        <sz val="9"/>
        <rFont val="Times New Roman"/>
        <charset val="0"/>
      </rPr>
      <t>LPG</t>
    </r>
    <r>
      <rPr>
        <sz val="9"/>
        <rFont val="宋体"/>
        <charset val="134"/>
      </rPr>
      <t>、</t>
    </r>
    <r>
      <rPr>
        <sz val="9"/>
        <rFont val="Times New Roman"/>
        <charset val="0"/>
      </rPr>
      <t>CNG)</t>
    </r>
    <r>
      <rPr>
        <sz val="9"/>
        <rFont val="宋体"/>
        <charset val="134"/>
      </rPr>
      <t>等；</t>
    </r>
  </si>
  <si>
    <r>
      <rPr>
        <sz val="9"/>
        <rFont val="Times New Roman"/>
        <charset val="0"/>
      </rPr>
      <t xml:space="preserve">                      4</t>
    </r>
    <r>
      <rPr>
        <sz val="9"/>
        <rFont val="宋体"/>
        <charset val="134"/>
      </rPr>
      <t>、“变更情况”按照车辆实际发生情况填写“新增”、“报废”，无变更则标“</t>
    </r>
    <r>
      <rPr>
        <sz val="9"/>
        <rFont val="Times New Roman"/>
        <charset val="0"/>
      </rPr>
      <t>-</t>
    </r>
    <r>
      <rPr>
        <sz val="9"/>
        <rFont val="宋体"/>
        <charset val="134"/>
      </rPr>
      <t>”；</t>
    </r>
  </si>
  <si>
    <r>
      <rPr>
        <sz val="9"/>
        <rFont val="Times New Roman"/>
        <charset val="0"/>
      </rPr>
      <t xml:space="preserve">                      5</t>
    </r>
    <r>
      <rPr>
        <sz val="9"/>
        <rFont val="宋体"/>
        <charset val="134"/>
      </rPr>
      <t>、“年运营期限”填写车辆实际运营的起止日期：如在当年度中车辆停运的，则需要分段填写运营时间；“实际运营天数”填写车辆在本年度实际运营的天数；</t>
    </r>
  </si>
  <si>
    <r>
      <rPr>
        <sz val="9"/>
        <rFont val="Times New Roman"/>
        <charset val="0"/>
      </rPr>
      <t xml:space="preserve">                      6</t>
    </r>
    <r>
      <rPr>
        <sz val="9"/>
        <rFont val="宋体"/>
        <charset val="134"/>
      </rPr>
      <t>、“运营方式”填写定线经营、区域经营、循环运行中的一种。采取区域经营的；在客运班线信息的起讫点栏目中填写运营区域，不必填写客运班线信息栏目其他内容；</t>
    </r>
  </si>
  <si>
    <r>
      <rPr>
        <sz val="9"/>
        <rFont val="Times New Roman"/>
        <charset val="0"/>
      </rPr>
      <t xml:space="preserve">                      7</t>
    </r>
    <r>
      <rPr>
        <sz val="9"/>
        <rFont val="宋体"/>
        <charset val="134"/>
      </rPr>
      <t>、“起讫点”按道路运输管理机构发放的班车客运标志牌中的《道路客运班线经营许可证明》相应栏目填写；</t>
    </r>
  </si>
  <si>
    <r>
      <rPr>
        <sz val="9"/>
        <rFont val="Times New Roman"/>
        <charset val="0"/>
      </rPr>
      <t xml:space="preserve">                      8</t>
    </r>
    <r>
      <rPr>
        <sz val="9"/>
        <rFont val="宋体"/>
        <charset val="134"/>
      </rPr>
      <t>、“年初公里”、“年末公里”按照车辆里程表填写。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</si>
</sst>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  <numFmt numFmtId="178" formatCode="#,##0.0"/>
    <numFmt numFmtId="179" formatCode="#,##0_ "/>
    <numFmt numFmtId="180" formatCode="0_);[Red]\(0\)"/>
    <numFmt numFmtId="181" formatCode="0.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黑体"/>
      <charset val="134"/>
    </font>
    <font>
      <sz val="12"/>
      <name val="Times New Roman"/>
      <charset val="0"/>
    </font>
    <font>
      <sz val="9"/>
      <name val="宋体"/>
      <charset val="134"/>
    </font>
    <font>
      <sz val="9"/>
      <name val="Times New Roman"/>
      <charset val="0"/>
    </font>
    <font>
      <sz val="9"/>
      <color indexed="8"/>
      <name val="宋体"/>
      <charset val="134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u/>
      <sz val="9"/>
      <name val="宋体"/>
      <charset val="134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176" fontId="1" fillId="0" borderId="0" xfId="0" applyNumberFormat="1" applyFont="1" applyFill="1" applyBorder="1" applyAlignment="1"/>
    <xf numFmtId="0" fontId="1" fillId="0" borderId="0" xfId="0" applyFont="1" applyFill="1" applyBorder="1" applyAlignment="1">
      <alignment wrapText="1"/>
    </xf>
    <xf numFmtId="176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77" fontId="1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justify"/>
    </xf>
    <xf numFmtId="0" fontId="1" fillId="0" borderId="1" xfId="0" applyFont="1" applyFill="1" applyBorder="1" applyAlignment="1"/>
    <xf numFmtId="176" fontId="1" fillId="0" borderId="1" xfId="0" applyNumberFormat="1" applyFont="1" applyFill="1" applyBorder="1" applyAlignment="1"/>
    <xf numFmtId="0" fontId="1" fillId="0" borderId="1" xfId="0" applyFont="1" applyFill="1" applyBorder="1" applyAlignment="1">
      <alignment wrapText="1"/>
    </xf>
    <xf numFmtId="176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/>
    </xf>
    <xf numFmtId="0" fontId="4" fillId="0" borderId="1" xfId="0" applyFont="1" applyFill="1" applyBorder="1" applyAlignment="1"/>
    <xf numFmtId="176" fontId="4" fillId="0" borderId="1" xfId="0" applyNumberFormat="1" applyFont="1" applyFill="1" applyBorder="1" applyAlignment="1"/>
    <xf numFmtId="0" fontId="4" fillId="0" borderId="1" xfId="0" applyFont="1" applyFill="1" applyBorder="1" applyAlignment="1">
      <alignment wrapText="1"/>
    </xf>
    <xf numFmtId="176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176" fontId="4" fillId="0" borderId="0" xfId="0" applyNumberFormat="1" applyFont="1" applyFill="1" applyBorder="1" applyAlignment="1"/>
    <xf numFmtId="0" fontId="4" fillId="0" borderId="0" xfId="0" applyFont="1" applyFill="1" applyBorder="1" applyAlignment="1">
      <alignment wrapText="1"/>
    </xf>
    <xf numFmtId="176" fontId="4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/>
    </xf>
    <xf numFmtId="177" fontId="4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77" fontId="4" fillId="0" borderId="0" xfId="0" applyNumberFormat="1" applyFont="1" applyFill="1" applyBorder="1" applyAlignment="1"/>
    <xf numFmtId="0" fontId="6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7"/>
  <sheetViews>
    <sheetView tabSelected="1" workbookViewId="0">
      <selection activeCell="AA14" sqref="AA14"/>
    </sheetView>
  </sheetViews>
  <sheetFormatPr defaultColWidth="9" defaultRowHeight="15.6"/>
  <cols>
    <col min="1" max="1" width="2.32407407407407" style="1" customWidth="1"/>
    <col min="2" max="2" width="8.5" style="1" customWidth="1"/>
    <col min="3" max="3" width="11.9074074074074" style="1" customWidth="1"/>
    <col min="4" max="4" width="11.3796296296296" style="1" customWidth="1"/>
    <col min="5" max="5" width="3" style="3" customWidth="1"/>
    <col min="6" max="6" width="4.25" style="4" customWidth="1"/>
    <col min="7" max="7" width="4.5" style="5" customWidth="1"/>
    <col min="8" max="8" width="3.87962962962963" style="1" customWidth="1"/>
    <col min="9" max="9" width="3.75" style="1" customWidth="1"/>
    <col min="10" max="10" width="2.87962962962963" style="1" customWidth="1"/>
    <col min="11" max="11" width="8.25" style="4" customWidth="1"/>
    <col min="12" max="13" width="3.62962962962963" style="1" customWidth="1"/>
    <col min="14" max="14" width="9.85185185185185" style="1" customWidth="1"/>
    <col min="15" max="15" width="3.25" style="1" customWidth="1"/>
    <col min="16" max="16" width="4.94444444444444" style="1" customWidth="1"/>
    <col min="17" max="17" width="7.15740740740741" style="1" customWidth="1"/>
    <col min="18" max="18" width="10.3796296296296" style="6" customWidth="1"/>
    <col min="19" max="19" width="6.37962962962963" style="1" customWidth="1"/>
    <col min="20" max="20" width="4.12962962962963" style="1" customWidth="1"/>
    <col min="21" max="21" width="5.37962962962963" style="7" customWidth="1"/>
    <col min="22" max="22" width="5.75" style="6" hidden="1" customWidth="1"/>
    <col min="23" max="23" width="9.25" style="5" customWidth="1"/>
    <col min="24" max="16384" width="9" style="1"/>
  </cols>
  <sheetData>
    <row r="1" s="1" customFormat="1" ht="29.1" customHeight="1" spans="1:23">
      <c r="A1" s="8" t="s">
        <v>0</v>
      </c>
      <c r="B1" s="8"/>
      <c r="C1" s="8"/>
      <c r="D1" s="8"/>
      <c r="E1" s="9"/>
      <c r="F1" s="8"/>
      <c r="G1" s="9"/>
      <c r="H1" s="8"/>
      <c r="I1" s="8"/>
      <c r="J1" s="8"/>
      <c r="K1" s="44"/>
      <c r="L1" s="8"/>
      <c r="M1" s="8"/>
      <c r="N1" s="8"/>
      <c r="O1" s="8"/>
      <c r="P1" s="8"/>
      <c r="Q1" s="8"/>
      <c r="R1" s="8"/>
      <c r="S1" s="8"/>
      <c r="T1" s="8"/>
      <c r="U1" s="8"/>
      <c r="V1" s="53"/>
      <c r="W1" s="14"/>
    </row>
    <row r="2" s="1" customFormat="1" spans="1:23">
      <c r="A2" s="10"/>
      <c r="B2" s="11"/>
      <c r="C2" s="11"/>
      <c r="D2" s="11"/>
      <c r="E2" s="12"/>
      <c r="F2" s="13"/>
      <c r="G2" s="14"/>
      <c r="H2" s="11"/>
      <c r="I2" s="11"/>
      <c r="J2" s="11"/>
      <c r="K2" s="13"/>
      <c r="L2" s="11"/>
      <c r="M2" s="11"/>
      <c r="N2" s="11"/>
      <c r="O2" s="11"/>
      <c r="P2" s="11"/>
      <c r="Q2" s="11"/>
      <c r="R2" s="53"/>
      <c r="S2" s="11"/>
      <c r="T2" s="11"/>
      <c r="U2" s="54"/>
      <c r="V2" s="53"/>
      <c r="W2" s="14"/>
    </row>
    <row r="3" s="1" customFormat="1" spans="1:23">
      <c r="A3" s="15" t="s">
        <v>1</v>
      </c>
      <c r="B3" s="15"/>
      <c r="C3" s="15"/>
      <c r="D3" s="15"/>
      <c r="E3" s="16"/>
      <c r="F3" s="15"/>
      <c r="G3" s="17"/>
      <c r="H3" s="15"/>
      <c r="I3" s="15"/>
      <c r="J3" s="15"/>
      <c r="K3" s="45"/>
      <c r="L3" s="15"/>
      <c r="M3" s="15"/>
      <c r="N3" s="15"/>
      <c r="O3" s="15"/>
      <c r="P3" s="15"/>
      <c r="Q3" s="15"/>
      <c r="R3" s="15"/>
      <c r="S3" s="15"/>
      <c r="T3" s="15"/>
      <c r="U3" s="15"/>
      <c r="V3" s="53"/>
      <c r="W3" s="14"/>
    </row>
    <row r="4" s="1" customFormat="1" spans="1:23">
      <c r="A4" s="18"/>
      <c r="B4" s="19"/>
      <c r="C4" s="19"/>
      <c r="D4" s="19"/>
      <c r="E4" s="20"/>
      <c r="F4" s="21"/>
      <c r="G4" s="22"/>
      <c r="H4" s="19"/>
      <c r="I4" s="19"/>
      <c r="J4" s="19"/>
      <c r="K4" s="21"/>
      <c r="L4" s="19"/>
      <c r="M4" s="19"/>
      <c r="N4" s="19"/>
      <c r="O4" s="19"/>
      <c r="P4" s="19"/>
      <c r="Q4" s="19"/>
      <c r="R4" s="55"/>
      <c r="S4" s="19"/>
      <c r="T4" s="19"/>
      <c r="U4" s="56"/>
      <c r="V4" s="53"/>
      <c r="W4" s="14"/>
    </row>
    <row r="5" s="1" customFormat="1" ht="21.75" customHeight="1" spans="1:23">
      <c r="A5" s="23" t="s">
        <v>2</v>
      </c>
      <c r="B5" s="23"/>
      <c r="C5" s="23"/>
      <c r="D5" s="23"/>
      <c r="E5" s="17"/>
      <c r="F5" s="23"/>
      <c r="G5" s="17"/>
      <c r="H5" s="23"/>
      <c r="I5" s="23"/>
      <c r="J5" s="23"/>
      <c r="K5" s="24"/>
      <c r="L5" s="23"/>
      <c r="M5" s="23"/>
      <c r="N5" s="23"/>
      <c r="O5" s="23"/>
      <c r="P5" s="23"/>
      <c r="Q5" s="23"/>
      <c r="R5" s="23"/>
      <c r="S5" s="23"/>
      <c r="T5" s="23"/>
      <c r="U5" s="23"/>
      <c r="V5" s="57"/>
      <c r="W5" s="58"/>
    </row>
    <row r="6" s="1" customFormat="1" ht="26.25" customHeight="1" spans="1:23">
      <c r="A6" s="24" t="s">
        <v>3</v>
      </c>
      <c r="B6" s="24" t="s">
        <v>4</v>
      </c>
      <c r="C6" s="24"/>
      <c r="D6" s="24"/>
      <c r="E6" s="25"/>
      <c r="F6" s="24"/>
      <c r="G6" s="25"/>
      <c r="H6" s="24"/>
      <c r="I6" s="24"/>
      <c r="J6" s="24"/>
      <c r="K6" s="24" t="s">
        <v>5</v>
      </c>
      <c r="L6" s="24"/>
      <c r="M6" s="24" t="s">
        <v>6</v>
      </c>
      <c r="N6" s="24" t="s">
        <v>7</v>
      </c>
      <c r="O6" s="24"/>
      <c r="P6" s="24"/>
      <c r="Q6" s="24" t="s">
        <v>8</v>
      </c>
      <c r="R6" s="24"/>
      <c r="S6" s="24"/>
      <c r="T6" s="24"/>
      <c r="U6" s="59"/>
      <c r="V6" s="57"/>
      <c r="W6" s="58"/>
    </row>
    <row r="7" s="1" customFormat="1" ht="21" customHeight="1" spans="1:23">
      <c r="A7" s="24"/>
      <c r="B7" s="24" t="s">
        <v>9</v>
      </c>
      <c r="C7" s="24" t="s">
        <v>10</v>
      </c>
      <c r="D7" s="24" t="s">
        <v>11</v>
      </c>
      <c r="E7" s="25" t="s">
        <v>12</v>
      </c>
      <c r="F7" s="24" t="s">
        <v>13</v>
      </c>
      <c r="G7" s="25" t="s">
        <v>14</v>
      </c>
      <c r="H7" s="24" t="s">
        <v>15</v>
      </c>
      <c r="I7" s="24" t="s">
        <v>16</v>
      </c>
      <c r="J7" s="24" t="s">
        <v>17</v>
      </c>
      <c r="K7" s="24" t="s">
        <v>18</v>
      </c>
      <c r="L7" s="24" t="s">
        <v>19</v>
      </c>
      <c r="M7" s="24"/>
      <c r="N7" s="24" t="s">
        <v>20</v>
      </c>
      <c r="O7" s="24" t="s">
        <v>21</v>
      </c>
      <c r="P7" s="24" t="s">
        <v>22</v>
      </c>
      <c r="Q7" s="24" t="s">
        <v>23</v>
      </c>
      <c r="R7" s="24" t="s">
        <v>24</v>
      </c>
      <c r="S7" s="24" t="s">
        <v>25</v>
      </c>
      <c r="T7" s="24" t="s">
        <v>26</v>
      </c>
      <c r="U7" s="59" t="s">
        <v>26</v>
      </c>
      <c r="V7" s="57"/>
      <c r="W7" s="60" t="s">
        <v>27</v>
      </c>
    </row>
    <row r="8" s="1" customFormat="1" ht="21" customHeight="1" spans="1:23">
      <c r="A8" s="24"/>
      <c r="B8" s="24"/>
      <c r="C8" s="24"/>
      <c r="D8" s="24"/>
      <c r="E8" s="25"/>
      <c r="F8" s="24"/>
      <c r="G8" s="25"/>
      <c r="H8" s="24"/>
      <c r="I8" s="24"/>
      <c r="J8" s="24"/>
      <c r="K8" s="24"/>
      <c r="L8" s="24"/>
      <c r="M8" s="24"/>
      <c r="N8" s="24"/>
      <c r="O8" s="24"/>
      <c r="P8" s="24" t="s">
        <v>28</v>
      </c>
      <c r="Q8" s="24"/>
      <c r="R8" s="24"/>
      <c r="S8" s="24"/>
      <c r="T8" s="24"/>
      <c r="U8" s="59"/>
      <c r="V8" s="57"/>
      <c r="W8" s="61"/>
    </row>
    <row r="9" s="1" customFormat="1" ht="24.95" customHeight="1" spans="1:23">
      <c r="A9" s="24"/>
      <c r="B9" s="24"/>
      <c r="C9" s="24"/>
      <c r="D9" s="24"/>
      <c r="E9" s="25"/>
      <c r="F9" s="24"/>
      <c r="G9" s="25"/>
      <c r="H9" s="24"/>
      <c r="I9" s="24"/>
      <c r="J9" s="24"/>
      <c r="K9" s="24"/>
      <c r="L9" s="24"/>
      <c r="M9" s="24"/>
      <c r="N9" s="24"/>
      <c r="O9" s="24"/>
      <c r="P9" s="24" t="s">
        <v>29</v>
      </c>
      <c r="Q9" s="24"/>
      <c r="R9" s="24"/>
      <c r="S9" s="24"/>
      <c r="T9" s="24"/>
      <c r="U9" s="59"/>
      <c r="V9" s="57"/>
      <c r="W9" s="62"/>
    </row>
    <row r="10" s="1" customFormat="1" ht="23.1" customHeight="1" spans="1:23">
      <c r="A10" s="24">
        <v>1</v>
      </c>
      <c r="B10" s="24" t="s">
        <v>30</v>
      </c>
      <c r="C10" s="26" t="s">
        <v>31</v>
      </c>
      <c r="D10" s="24" t="s">
        <v>32</v>
      </c>
      <c r="E10" s="17">
        <v>6</v>
      </c>
      <c r="F10" s="24" t="s">
        <v>33</v>
      </c>
      <c r="G10" s="17">
        <v>88</v>
      </c>
      <c r="H10" s="24" t="s">
        <v>34</v>
      </c>
      <c r="I10" s="24" t="s">
        <v>35</v>
      </c>
      <c r="J10" s="46">
        <v>25</v>
      </c>
      <c r="K10" s="47" t="s">
        <v>36</v>
      </c>
      <c r="L10" s="24">
        <v>345</v>
      </c>
      <c r="M10" s="24" t="s">
        <v>37</v>
      </c>
      <c r="N10" s="24" t="s">
        <v>38</v>
      </c>
      <c r="O10" s="24">
        <v>6</v>
      </c>
      <c r="P10" s="25">
        <v>21</v>
      </c>
      <c r="Q10" s="23">
        <v>646380</v>
      </c>
      <c r="R10" s="23">
        <f>Q10+S10</f>
        <v>733320</v>
      </c>
      <c r="S10" s="24">
        <f>P10*O10*2*L10</f>
        <v>86940</v>
      </c>
      <c r="T10" s="24">
        <v>19.1</v>
      </c>
      <c r="U10" s="59">
        <f>S10*T10/100</f>
        <v>16605.54</v>
      </c>
      <c r="V10" s="63">
        <v>1.555</v>
      </c>
      <c r="W10" s="64">
        <f>U10*0.9863354</f>
        <v>16378.631938116</v>
      </c>
    </row>
    <row r="11" s="1" customFormat="1" ht="23.1" customHeight="1" spans="1:23">
      <c r="A11" s="24">
        <v>2</v>
      </c>
      <c r="B11" s="27" t="s">
        <v>39</v>
      </c>
      <c r="C11" s="28" t="s">
        <v>40</v>
      </c>
      <c r="D11" s="27" t="s">
        <v>41</v>
      </c>
      <c r="E11" s="29">
        <v>6</v>
      </c>
      <c r="F11" s="27" t="s">
        <v>42</v>
      </c>
      <c r="G11" s="29">
        <v>75</v>
      </c>
      <c r="H11" s="27" t="s">
        <v>34</v>
      </c>
      <c r="I11" s="24" t="s">
        <v>35</v>
      </c>
      <c r="J11" s="27">
        <v>19</v>
      </c>
      <c r="K11" s="47" t="s">
        <v>36</v>
      </c>
      <c r="L11" s="27">
        <v>345</v>
      </c>
      <c r="M11" s="27" t="s">
        <v>37</v>
      </c>
      <c r="N11" s="27" t="s">
        <v>43</v>
      </c>
      <c r="O11" s="27">
        <v>4</v>
      </c>
      <c r="P11" s="27">
        <v>23</v>
      </c>
      <c r="Q11" s="27">
        <v>402600</v>
      </c>
      <c r="R11" s="23">
        <f t="shared" ref="R10:R39" si="0">Q11+S11</f>
        <v>466080</v>
      </c>
      <c r="S11" s="24">
        <f t="shared" ref="S11:S39" si="1">P11*O11*2*L11</f>
        <v>63480</v>
      </c>
      <c r="T11" s="27">
        <v>18.2</v>
      </c>
      <c r="U11" s="59">
        <f t="shared" ref="U11:U39" si="2">S11*T11/100</f>
        <v>11553.36</v>
      </c>
      <c r="V11" s="50">
        <v>1.555</v>
      </c>
      <c r="W11" s="64">
        <f t="shared" ref="W11:W39" si="3">U11*0.9863354</f>
        <v>11395.487956944</v>
      </c>
    </row>
    <row r="12" s="1" customFormat="1" ht="23.1" customHeight="1" spans="1:23">
      <c r="A12" s="24">
        <v>3</v>
      </c>
      <c r="B12" s="27" t="s">
        <v>44</v>
      </c>
      <c r="C12" s="67" t="s">
        <v>45</v>
      </c>
      <c r="D12" s="27" t="s">
        <v>46</v>
      </c>
      <c r="E12" s="30">
        <v>6</v>
      </c>
      <c r="F12" s="27" t="s">
        <v>42</v>
      </c>
      <c r="G12" s="30">
        <v>85</v>
      </c>
      <c r="H12" s="27" t="s">
        <v>34</v>
      </c>
      <c r="I12" s="24" t="s">
        <v>35</v>
      </c>
      <c r="J12" s="48">
        <v>17</v>
      </c>
      <c r="K12" s="47" t="s">
        <v>36</v>
      </c>
      <c r="L12" s="27">
        <v>345</v>
      </c>
      <c r="M12" s="27" t="s">
        <v>37</v>
      </c>
      <c r="N12" s="27" t="s">
        <v>43</v>
      </c>
      <c r="O12" s="27">
        <v>4</v>
      </c>
      <c r="P12" s="27">
        <v>23</v>
      </c>
      <c r="Q12" s="48">
        <v>403880</v>
      </c>
      <c r="R12" s="23">
        <f t="shared" si="0"/>
        <v>467360</v>
      </c>
      <c r="S12" s="24">
        <f t="shared" si="1"/>
        <v>63480</v>
      </c>
      <c r="T12" s="27">
        <v>19.8</v>
      </c>
      <c r="U12" s="59">
        <f t="shared" si="2"/>
        <v>12569.04</v>
      </c>
      <c r="V12" s="63">
        <v>1.555</v>
      </c>
      <c r="W12" s="64">
        <f t="shared" si="3"/>
        <v>12397.289096016</v>
      </c>
    </row>
    <row r="13" s="1" customFormat="1" ht="23.1" customHeight="1" spans="1:23">
      <c r="A13" s="24">
        <v>4</v>
      </c>
      <c r="B13" s="27" t="s">
        <v>47</v>
      </c>
      <c r="C13" s="67" t="s">
        <v>48</v>
      </c>
      <c r="D13" s="27" t="s">
        <v>41</v>
      </c>
      <c r="E13" s="30">
        <v>6</v>
      </c>
      <c r="F13" s="27" t="s">
        <v>42</v>
      </c>
      <c r="G13" s="30">
        <v>75</v>
      </c>
      <c r="H13" s="27" t="s">
        <v>34</v>
      </c>
      <c r="I13" s="24" t="s">
        <v>35</v>
      </c>
      <c r="J13" s="48">
        <v>19</v>
      </c>
      <c r="K13" s="47" t="s">
        <v>36</v>
      </c>
      <c r="L13" s="27">
        <v>345</v>
      </c>
      <c r="M13" s="27" t="s">
        <v>37</v>
      </c>
      <c r="N13" s="27" t="s">
        <v>49</v>
      </c>
      <c r="O13" s="27">
        <v>5</v>
      </c>
      <c r="P13" s="27">
        <v>20</v>
      </c>
      <c r="Q13" s="48">
        <v>282400</v>
      </c>
      <c r="R13" s="23">
        <f t="shared" si="0"/>
        <v>351400</v>
      </c>
      <c r="S13" s="24">
        <f t="shared" si="1"/>
        <v>69000</v>
      </c>
      <c r="T13" s="27">
        <v>18.2</v>
      </c>
      <c r="U13" s="59">
        <f t="shared" si="2"/>
        <v>12558</v>
      </c>
      <c r="V13" s="50">
        <v>1.555</v>
      </c>
      <c r="W13" s="64">
        <f t="shared" si="3"/>
        <v>12386.3999532</v>
      </c>
    </row>
    <row r="14" s="1" customFormat="1" ht="23.1" customHeight="1" spans="1:23">
      <c r="A14" s="24">
        <v>5</v>
      </c>
      <c r="B14" s="27" t="s">
        <v>50</v>
      </c>
      <c r="C14" s="28" t="s">
        <v>51</v>
      </c>
      <c r="D14" s="27" t="s">
        <v>52</v>
      </c>
      <c r="E14" s="29">
        <v>6</v>
      </c>
      <c r="F14" s="27" t="s">
        <v>42</v>
      </c>
      <c r="G14" s="29">
        <v>85</v>
      </c>
      <c r="H14" s="27" t="s">
        <v>34</v>
      </c>
      <c r="I14" s="24" t="s">
        <v>35</v>
      </c>
      <c r="J14" s="27">
        <v>19</v>
      </c>
      <c r="K14" s="47" t="s">
        <v>36</v>
      </c>
      <c r="L14" s="27">
        <v>345</v>
      </c>
      <c r="M14" s="27" t="s">
        <v>37</v>
      </c>
      <c r="N14" s="27" t="s">
        <v>49</v>
      </c>
      <c r="O14" s="27">
        <v>5</v>
      </c>
      <c r="P14" s="27">
        <v>20</v>
      </c>
      <c r="Q14" s="27">
        <v>282400</v>
      </c>
      <c r="R14" s="23">
        <f t="shared" si="0"/>
        <v>351400</v>
      </c>
      <c r="S14" s="24">
        <f t="shared" si="1"/>
        <v>69000</v>
      </c>
      <c r="T14" s="27">
        <v>19.8</v>
      </c>
      <c r="U14" s="59">
        <f t="shared" si="2"/>
        <v>13662</v>
      </c>
      <c r="V14" s="63">
        <v>1.555</v>
      </c>
      <c r="W14" s="64">
        <f t="shared" si="3"/>
        <v>13475.3142348</v>
      </c>
    </row>
    <row r="15" s="1" customFormat="1" ht="23.1" customHeight="1" spans="1:23">
      <c r="A15" s="24">
        <v>6</v>
      </c>
      <c r="B15" s="27" t="s">
        <v>53</v>
      </c>
      <c r="C15" s="28" t="s">
        <v>54</v>
      </c>
      <c r="D15" s="27" t="s">
        <v>55</v>
      </c>
      <c r="E15" s="29">
        <v>6</v>
      </c>
      <c r="F15" s="27" t="s">
        <v>42</v>
      </c>
      <c r="G15" s="29">
        <v>75</v>
      </c>
      <c r="H15" s="27" t="s">
        <v>34</v>
      </c>
      <c r="I15" s="24" t="s">
        <v>35</v>
      </c>
      <c r="J15" s="27">
        <v>19</v>
      </c>
      <c r="K15" s="47" t="s">
        <v>36</v>
      </c>
      <c r="L15" s="27">
        <v>345</v>
      </c>
      <c r="M15" s="27" t="s">
        <v>37</v>
      </c>
      <c r="N15" s="27" t="s">
        <v>49</v>
      </c>
      <c r="O15" s="27">
        <v>5</v>
      </c>
      <c r="P15" s="27">
        <v>20</v>
      </c>
      <c r="Q15" s="27">
        <v>282400</v>
      </c>
      <c r="R15" s="23">
        <f t="shared" si="0"/>
        <v>351400</v>
      </c>
      <c r="S15" s="24">
        <f t="shared" si="1"/>
        <v>69000</v>
      </c>
      <c r="T15" s="27">
        <v>18.2</v>
      </c>
      <c r="U15" s="59">
        <f t="shared" si="2"/>
        <v>12558</v>
      </c>
      <c r="V15" s="50">
        <v>1.555</v>
      </c>
      <c r="W15" s="64">
        <f t="shared" si="3"/>
        <v>12386.3999532</v>
      </c>
    </row>
    <row r="16" s="1" customFormat="1" ht="23.1" customHeight="1" spans="1:23">
      <c r="A16" s="24">
        <v>7</v>
      </c>
      <c r="B16" s="27" t="s">
        <v>56</v>
      </c>
      <c r="C16" s="28" t="s">
        <v>57</v>
      </c>
      <c r="D16" s="27" t="s">
        <v>58</v>
      </c>
      <c r="E16" s="29">
        <v>6</v>
      </c>
      <c r="F16" s="27" t="s">
        <v>33</v>
      </c>
      <c r="G16" s="29">
        <v>95</v>
      </c>
      <c r="H16" s="27" t="s">
        <v>34</v>
      </c>
      <c r="I16" s="24" t="s">
        <v>35</v>
      </c>
      <c r="J16" s="27">
        <v>29</v>
      </c>
      <c r="K16" s="47" t="s">
        <v>36</v>
      </c>
      <c r="L16" s="27">
        <v>345</v>
      </c>
      <c r="M16" s="27" t="s">
        <v>37</v>
      </c>
      <c r="N16" s="27" t="s">
        <v>59</v>
      </c>
      <c r="O16" s="27">
        <v>2</v>
      </c>
      <c r="P16" s="27">
        <v>35</v>
      </c>
      <c r="Q16" s="27">
        <v>305060</v>
      </c>
      <c r="R16" s="23">
        <f t="shared" si="0"/>
        <v>353360</v>
      </c>
      <c r="S16" s="24">
        <f t="shared" si="1"/>
        <v>48300</v>
      </c>
      <c r="T16" s="27">
        <v>23.4</v>
      </c>
      <c r="U16" s="59">
        <f t="shared" si="2"/>
        <v>11302.2</v>
      </c>
      <c r="V16" s="50">
        <v>1.555</v>
      </c>
      <c r="W16" s="64">
        <f t="shared" si="3"/>
        <v>11147.75995788</v>
      </c>
    </row>
    <row r="17" s="1" customFormat="1" ht="23.1" customHeight="1" spans="1:23">
      <c r="A17" s="24">
        <v>8</v>
      </c>
      <c r="B17" s="27" t="s">
        <v>60</v>
      </c>
      <c r="C17" s="28" t="s">
        <v>61</v>
      </c>
      <c r="D17" s="27" t="s">
        <v>46</v>
      </c>
      <c r="E17" s="29">
        <v>6</v>
      </c>
      <c r="F17" s="27" t="s">
        <v>42</v>
      </c>
      <c r="G17" s="29">
        <v>85</v>
      </c>
      <c r="H17" s="27" t="s">
        <v>34</v>
      </c>
      <c r="I17" s="24" t="s">
        <v>35</v>
      </c>
      <c r="J17" s="27">
        <v>17</v>
      </c>
      <c r="K17" s="47" t="s">
        <v>36</v>
      </c>
      <c r="L17" s="27">
        <v>345</v>
      </c>
      <c r="M17" s="27" t="s">
        <v>37</v>
      </c>
      <c r="N17" s="27" t="s">
        <v>62</v>
      </c>
      <c r="O17" s="27">
        <v>4</v>
      </c>
      <c r="P17" s="27">
        <v>36</v>
      </c>
      <c r="Q17" s="27">
        <v>632160</v>
      </c>
      <c r="R17" s="23">
        <f t="shared" si="0"/>
        <v>731520</v>
      </c>
      <c r="S17" s="24">
        <f t="shared" si="1"/>
        <v>99360</v>
      </c>
      <c r="T17" s="27">
        <v>19.8</v>
      </c>
      <c r="U17" s="59">
        <f t="shared" si="2"/>
        <v>19673.28</v>
      </c>
      <c r="V17" s="63">
        <v>1.555</v>
      </c>
      <c r="W17" s="64">
        <f t="shared" si="3"/>
        <v>19404.452498112</v>
      </c>
    </row>
    <row r="18" s="1" customFormat="1" ht="23.1" customHeight="1" spans="1:23">
      <c r="A18" s="24">
        <v>9</v>
      </c>
      <c r="B18" s="24" t="s">
        <v>63</v>
      </c>
      <c r="C18" s="26" t="s">
        <v>64</v>
      </c>
      <c r="D18" s="24" t="s">
        <v>65</v>
      </c>
      <c r="E18" s="25">
        <v>10</v>
      </c>
      <c r="F18" s="24" t="s">
        <v>33</v>
      </c>
      <c r="G18" s="25">
        <v>83</v>
      </c>
      <c r="H18" s="24" t="s">
        <v>34</v>
      </c>
      <c r="I18" s="24" t="s">
        <v>35</v>
      </c>
      <c r="J18" s="24">
        <v>19</v>
      </c>
      <c r="K18" s="47" t="s">
        <v>36</v>
      </c>
      <c r="L18" s="24">
        <v>340</v>
      </c>
      <c r="M18" s="24" t="s">
        <v>37</v>
      </c>
      <c r="N18" s="24" t="s">
        <v>49</v>
      </c>
      <c r="O18" s="24">
        <v>5</v>
      </c>
      <c r="P18" s="24">
        <v>20</v>
      </c>
      <c r="Q18" s="24">
        <v>679216</v>
      </c>
      <c r="R18" s="23">
        <f t="shared" si="0"/>
        <v>747216</v>
      </c>
      <c r="S18" s="24">
        <f t="shared" si="1"/>
        <v>68000</v>
      </c>
      <c r="T18" s="24">
        <v>19.8</v>
      </c>
      <c r="U18" s="59">
        <f t="shared" si="2"/>
        <v>13464</v>
      </c>
      <c r="V18" s="63">
        <v>1.555</v>
      </c>
      <c r="W18" s="64">
        <f t="shared" si="3"/>
        <v>13280.0198256</v>
      </c>
    </row>
    <row r="19" s="1" customFormat="1" ht="23.1" customHeight="1" spans="1:23">
      <c r="A19" s="24">
        <v>10</v>
      </c>
      <c r="B19" s="24" t="s">
        <v>66</v>
      </c>
      <c r="C19" s="24" t="s">
        <v>67</v>
      </c>
      <c r="D19" s="24" t="s">
        <v>68</v>
      </c>
      <c r="E19" s="17">
        <v>12</v>
      </c>
      <c r="F19" s="24" t="s">
        <v>33</v>
      </c>
      <c r="G19" s="17">
        <v>85</v>
      </c>
      <c r="H19" s="24" t="s">
        <v>34</v>
      </c>
      <c r="I19" s="24" t="s">
        <v>35</v>
      </c>
      <c r="J19" s="46">
        <v>19</v>
      </c>
      <c r="K19" s="47" t="s">
        <v>36</v>
      </c>
      <c r="L19" s="24">
        <v>340</v>
      </c>
      <c r="M19" s="24" t="s">
        <v>37</v>
      </c>
      <c r="N19" s="24" t="s">
        <v>69</v>
      </c>
      <c r="O19" s="24">
        <v>4</v>
      </c>
      <c r="P19" s="25">
        <v>31</v>
      </c>
      <c r="Q19" s="46">
        <v>1235650</v>
      </c>
      <c r="R19" s="23">
        <f t="shared" si="0"/>
        <v>1319970</v>
      </c>
      <c r="S19" s="24">
        <f t="shared" si="1"/>
        <v>84320</v>
      </c>
      <c r="T19" s="24">
        <v>19.8</v>
      </c>
      <c r="U19" s="59">
        <f t="shared" si="2"/>
        <v>16695.36</v>
      </c>
      <c r="V19" s="63">
        <v>1.555</v>
      </c>
      <c r="W19" s="64">
        <f t="shared" si="3"/>
        <v>16467.224583744</v>
      </c>
    </row>
    <row r="20" s="1" customFormat="1" ht="23.1" customHeight="1" spans="1:23">
      <c r="A20" s="24">
        <v>11</v>
      </c>
      <c r="B20" s="24" t="s">
        <v>70</v>
      </c>
      <c r="C20" s="24" t="s">
        <v>71</v>
      </c>
      <c r="D20" s="24" t="s">
        <v>72</v>
      </c>
      <c r="E20" s="17">
        <v>8</v>
      </c>
      <c r="F20" s="24" t="s">
        <v>33</v>
      </c>
      <c r="G20" s="17">
        <v>83</v>
      </c>
      <c r="H20" s="24" t="s">
        <v>34</v>
      </c>
      <c r="I20" s="24" t="s">
        <v>35</v>
      </c>
      <c r="J20" s="46">
        <v>17</v>
      </c>
      <c r="K20" s="47" t="s">
        <v>36</v>
      </c>
      <c r="L20" s="24">
        <v>340</v>
      </c>
      <c r="M20" s="24" t="s">
        <v>37</v>
      </c>
      <c r="N20" s="24" t="s">
        <v>73</v>
      </c>
      <c r="O20" s="24">
        <v>6</v>
      </c>
      <c r="P20" s="25">
        <v>15</v>
      </c>
      <c r="Q20" s="46">
        <v>556290</v>
      </c>
      <c r="R20" s="23">
        <f t="shared" si="0"/>
        <v>617490</v>
      </c>
      <c r="S20" s="24">
        <f t="shared" si="1"/>
        <v>61200</v>
      </c>
      <c r="T20" s="24">
        <v>19.8</v>
      </c>
      <c r="U20" s="59">
        <f t="shared" si="2"/>
        <v>12117.6</v>
      </c>
      <c r="V20" s="63">
        <v>1.555</v>
      </c>
      <c r="W20" s="64">
        <f t="shared" si="3"/>
        <v>11952.01784304</v>
      </c>
    </row>
    <row r="21" s="2" customFormat="1" ht="23.1" customHeight="1" spans="1:23">
      <c r="A21" s="24">
        <v>12</v>
      </c>
      <c r="B21" s="31" t="s">
        <v>74</v>
      </c>
      <c r="C21" s="26" t="s">
        <v>75</v>
      </c>
      <c r="D21" s="24" t="s">
        <v>76</v>
      </c>
      <c r="E21" s="25">
        <v>5</v>
      </c>
      <c r="F21" s="24" t="s">
        <v>33</v>
      </c>
      <c r="G21" s="17">
        <v>132</v>
      </c>
      <c r="H21" s="23" t="s">
        <v>34</v>
      </c>
      <c r="I21" s="24" t="s">
        <v>35</v>
      </c>
      <c r="J21" s="24">
        <v>30</v>
      </c>
      <c r="K21" s="47" t="s">
        <v>36</v>
      </c>
      <c r="L21" s="24">
        <v>345</v>
      </c>
      <c r="M21" s="24" t="s">
        <v>37</v>
      </c>
      <c r="N21" s="23" t="s">
        <v>77</v>
      </c>
      <c r="O21" s="23">
        <v>2</v>
      </c>
      <c r="P21" s="24">
        <v>86</v>
      </c>
      <c r="Q21" s="23">
        <v>328700</v>
      </c>
      <c r="R21" s="23">
        <f t="shared" si="0"/>
        <v>447380</v>
      </c>
      <c r="S21" s="24">
        <f t="shared" si="1"/>
        <v>118680</v>
      </c>
      <c r="T21" s="24">
        <v>26.3</v>
      </c>
      <c r="U21" s="59">
        <f t="shared" si="2"/>
        <v>31212.84</v>
      </c>
      <c r="V21" s="63"/>
      <c r="W21" s="64">
        <f t="shared" si="3"/>
        <v>30786.329026536</v>
      </c>
    </row>
    <row r="22" s="1" customFormat="1" ht="23.1" customHeight="1" spans="1:23">
      <c r="A22" s="24">
        <v>13</v>
      </c>
      <c r="B22" s="24" t="s">
        <v>78</v>
      </c>
      <c r="C22" s="26" t="s">
        <v>79</v>
      </c>
      <c r="D22" s="24" t="s">
        <v>80</v>
      </c>
      <c r="E22" s="17">
        <v>7</v>
      </c>
      <c r="F22" s="32" t="s">
        <v>42</v>
      </c>
      <c r="G22" s="17">
        <v>85</v>
      </c>
      <c r="H22" s="33" t="s">
        <v>34</v>
      </c>
      <c r="I22" s="24" t="s">
        <v>35</v>
      </c>
      <c r="J22" s="46">
        <v>17</v>
      </c>
      <c r="K22" s="47" t="s">
        <v>36</v>
      </c>
      <c r="L22" s="24">
        <v>340</v>
      </c>
      <c r="M22" s="24" t="s">
        <v>37</v>
      </c>
      <c r="N22" s="24" t="s">
        <v>81</v>
      </c>
      <c r="O22" s="24">
        <v>6</v>
      </c>
      <c r="P22" s="25">
        <v>15</v>
      </c>
      <c r="Q22" s="46">
        <v>344760</v>
      </c>
      <c r="R22" s="23">
        <f t="shared" si="0"/>
        <v>405960</v>
      </c>
      <c r="S22" s="24">
        <f t="shared" si="1"/>
        <v>61200</v>
      </c>
      <c r="T22" s="24">
        <v>19.8</v>
      </c>
      <c r="U22" s="59">
        <f t="shared" si="2"/>
        <v>12117.6</v>
      </c>
      <c r="V22" s="63">
        <v>1.555</v>
      </c>
      <c r="W22" s="64">
        <f t="shared" si="3"/>
        <v>11952.01784304</v>
      </c>
    </row>
    <row r="23" s="1" customFormat="1" ht="23.1" customHeight="1" spans="1:23">
      <c r="A23" s="24">
        <v>14</v>
      </c>
      <c r="B23" s="24" t="s">
        <v>82</v>
      </c>
      <c r="C23" s="26" t="s">
        <v>83</v>
      </c>
      <c r="D23" s="24" t="s">
        <v>84</v>
      </c>
      <c r="E23" s="17">
        <v>6</v>
      </c>
      <c r="F23" s="24" t="s">
        <v>33</v>
      </c>
      <c r="G23" s="17">
        <v>83</v>
      </c>
      <c r="H23" s="33" t="s">
        <v>34</v>
      </c>
      <c r="I23" s="24" t="s">
        <v>35</v>
      </c>
      <c r="J23" s="46">
        <v>19</v>
      </c>
      <c r="K23" s="47" t="s">
        <v>36</v>
      </c>
      <c r="L23" s="27">
        <v>345</v>
      </c>
      <c r="M23" s="24" t="s">
        <v>37</v>
      </c>
      <c r="N23" s="24" t="s">
        <v>85</v>
      </c>
      <c r="O23" s="24">
        <v>3</v>
      </c>
      <c r="P23" s="49">
        <v>21.5</v>
      </c>
      <c r="Q23" s="46">
        <v>219170</v>
      </c>
      <c r="R23" s="23">
        <f t="shared" si="0"/>
        <v>263675</v>
      </c>
      <c r="S23" s="24">
        <f t="shared" si="1"/>
        <v>44505</v>
      </c>
      <c r="T23" s="24">
        <v>19.8</v>
      </c>
      <c r="U23" s="59">
        <f t="shared" si="2"/>
        <v>8811.99</v>
      </c>
      <c r="V23" s="50">
        <v>1.555</v>
      </c>
      <c r="W23" s="64">
        <f t="shared" si="3"/>
        <v>8691.577681446</v>
      </c>
    </row>
    <row r="24" s="1" customFormat="1" ht="23.1" customHeight="1" spans="1:23">
      <c r="A24" s="24">
        <v>15</v>
      </c>
      <c r="B24" s="24" t="s">
        <v>86</v>
      </c>
      <c r="C24" s="26" t="s">
        <v>87</v>
      </c>
      <c r="D24" s="24" t="s">
        <v>88</v>
      </c>
      <c r="E24" s="17">
        <v>6</v>
      </c>
      <c r="F24" s="24" t="s">
        <v>33</v>
      </c>
      <c r="G24" s="17">
        <v>75</v>
      </c>
      <c r="H24" s="24" t="s">
        <v>34</v>
      </c>
      <c r="I24" s="24" t="s">
        <v>35</v>
      </c>
      <c r="J24" s="46">
        <v>15</v>
      </c>
      <c r="K24" s="47" t="s">
        <v>36</v>
      </c>
      <c r="L24" s="24">
        <v>345</v>
      </c>
      <c r="M24" s="24" t="s">
        <v>37</v>
      </c>
      <c r="N24" s="24" t="s">
        <v>89</v>
      </c>
      <c r="O24" s="24">
        <v>2</v>
      </c>
      <c r="P24" s="49">
        <v>16.5</v>
      </c>
      <c r="Q24" s="46">
        <v>133650</v>
      </c>
      <c r="R24" s="23">
        <f t="shared" si="0"/>
        <v>156420</v>
      </c>
      <c r="S24" s="24">
        <f t="shared" si="1"/>
        <v>22770</v>
      </c>
      <c r="T24" s="24">
        <v>18.2</v>
      </c>
      <c r="U24" s="59">
        <f t="shared" si="2"/>
        <v>4144.14</v>
      </c>
      <c r="V24" s="63">
        <v>1.555</v>
      </c>
      <c r="W24" s="64">
        <f t="shared" si="3"/>
        <v>4087.511984556</v>
      </c>
    </row>
    <row r="25" s="1" customFormat="1" ht="23.1" customHeight="1" spans="1:23">
      <c r="A25" s="24">
        <v>16</v>
      </c>
      <c r="B25" s="24" t="s">
        <v>90</v>
      </c>
      <c r="C25" s="26" t="s">
        <v>91</v>
      </c>
      <c r="D25" s="24" t="s">
        <v>92</v>
      </c>
      <c r="E25" s="25">
        <v>6</v>
      </c>
      <c r="F25" s="24" t="s">
        <v>33</v>
      </c>
      <c r="G25" s="25">
        <v>60.3</v>
      </c>
      <c r="H25" s="23" t="s">
        <v>93</v>
      </c>
      <c r="I25" s="24" t="s">
        <v>35</v>
      </c>
      <c r="J25" s="24">
        <v>7</v>
      </c>
      <c r="K25" s="47" t="s">
        <v>36</v>
      </c>
      <c r="L25" s="24">
        <v>345</v>
      </c>
      <c r="M25" s="24" t="s">
        <v>37</v>
      </c>
      <c r="N25" s="24" t="s">
        <v>94</v>
      </c>
      <c r="O25" s="24">
        <v>2</v>
      </c>
      <c r="P25" s="24">
        <v>26</v>
      </c>
      <c r="Q25" s="24">
        <v>222040</v>
      </c>
      <c r="R25" s="23">
        <f t="shared" si="0"/>
        <v>257920</v>
      </c>
      <c r="S25" s="24">
        <f t="shared" si="1"/>
        <v>35880</v>
      </c>
      <c r="T25" s="24">
        <v>18.9</v>
      </c>
      <c r="U25" s="59">
        <f t="shared" si="2"/>
        <v>6781.32</v>
      </c>
      <c r="V25" s="63">
        <v>1.555</v>
      </c>
      <c r="W25" s="64">
        <f t="shared" si="3"/>
        <v>6688.655974728</v>
      </c>
    </row>
    <row r="26" s="1" customFormat="1" ht="23.1" customHeight="1" spans="1:23">
      <c r="A26" s="24">
        <v>17</v>
      </c>
      <c r="B26" s="24" t="s">
        <v>95</v>
      </c>
      <c r="C26" s="26" t="s">
        <v>96</v>
      </c>
      <c r="D26" s="24" t="s">
        <v>97</v>
      </c>
      <c r="E26" s="25">
        <v>6</v>
      </c>
      <c r="F26" s="24" t="s">
        <v>33</v>
      </c>
      <c r="G26" s="25">
        <v>84</v>
      </c>
      <c r="H26" s="23" t="s">
        <v>93</v>
      </c>
      <c r="I26" s="24" t="s">
        <v>35</v>
      </c>
      <c r="J26" s="24">
        <v>7</v>
      </c>
      <c r="K26" s="47" t="s">
        <v>36</v>
      </c>
      <c r="L26" s="24">
        <v>345</v>
      </c>
      <c r="M26" s="24" t="s">
        <v>37</v>
      </c>
      <c r="N26" s="24" t="s">
        <v>98</v>
      </c>
      <c r="O26" s="24">
        <v>3</v>
      </c>
      <c r="P26" s="24">
        <v>22</v>
      </c>
      <c r="Q26" s="24">
        <v>276980</v>
      </c>
      <c r="R26" s="23">
        <f t="shared" si="0"/>
        <v>322520</v>
      </c>
      <c r="S26" s="24">
        <f t="shared" si="1"/>
        <v>45540</v>
      </c>
      <c r="T26" s="24">
        <v>21.2</v>
      </c>
      <c r="U26" s="59">
        <f t="shared" si="2"/>
        <v>9654.48</v>
      </c>
      <c r="V26" s="63">
        <v>1.555</v>
      </c>
      <c r="W26" s="64">
        <f t="shared" si="3"/>
        <v>9522.555392592</v>
      </c>
    </row>
    <row r="27" s="1" customFormat="1" ht="23.1" customHeight="1" spans="1:23">
      <c r="A27" s="24">
        <v>18</v>
      </c>
      <c r="B27" s="24" t="s">
        <v>99</v>
      </c>
      <c r="C27" s="68" t="s">
        <v>100</v>
      </c>
      <c r="D27" s="24" t="s">
        <v>101</v>
      </c>
      <c r="E27" s="17">
        <v>6</v>
      </c>
      <c r="F27" s="24" t="s">
        <v>33</v>
      </c>
      <c r="G27" s="17">
        <v>61.5</v>
      </c>
      <c r="H27" s="24" t="s">
        <v>93</v>
      </c>
      <c r="I27" s="24" t="s">
        <v>35</v>
      </c>
      <c r="J27" s="46">
        <v>7</v>
      </c>
      <c r="K27" s="47" t="s">
        <v>102</v>
      </c>
      <c r="L27" s="24">
        <v>60</v>
      </c>
      <c r="M27" s="24" t="s">
        <v>37</v>
      </c>
      <c r="N27" s="24" t="s">
        <v>103</v>
      </c>
      <c r="O27" s="24">
        <v>3</v>
      </c>
      <c r="P27" s="25">
        <v>17</v>
      </c>
      <c r="Q27" s="46">
        <v>211140</v>
      </c>
      <c r="R27" s="23">
        <f t="shared" si="0"/>
        <v>217260</v>
      </c>
      <c r="S27" s="24">
        <f t="shared" si="1"/>
        <v>6120</v>
      </c>
      <c r="T27" s="24">
        <v>18.9</v>
      </c>
      <c r="U27" s="59">
        <f t="shared" si="2"/>
        <v>1156.68</v>
      </c>
      <c r="V27" s="50">
        <v>1.555</v>
      </c>
      <c r="W27" s="64">
        <f t="shared" si="3"/>
        <v>1140.874430472</v>
      </c>
    </row>
    <row r="28" s="1" customFormat="1" ht="23.1" customHeight="1" spans="1:23">
      <c r="A28" s="24">
        <v>19</v>
      </c>
      <c r="B28" s="24" t="s">
        <v>104</v>
      </c>
      <c r="C28" s="26" t="s">
        <v>105</v>
      </c>
      <c r="D28" s="24" t="s">
        <v>106</v>
      </c>
      <c r="E28" s="17">
        <v>8</v>
      </c>
      <c r="F28" s="24" t="s">
        <v>33</v>
      </c>
      <c r="G28" s="17">
        <v>74</v>
      </c>
      <c r="H28" s="24" t="s">
        <v>93</v>
      </c>
      <c r="I28" s="24" t="s">
        <v>35</v>
      </c>
      <c r="J28" s="46">
        <v>9</v>
      </c>
      <c r="K28" s="47" t="s">
        <v>36</v>
      </c>
      <c r="L28" s="24">
        <v>340</v>
      </c>
      <c r="M28" s="24" t="s">
        <v>37</v>
      </c>
      <c r="N28" s="24" t="s">
        <v>107</v>
      </c>
      <c r="O28" s="24">
        <v>2</v>
      </c>
      <c r="P28" s="25">
        <v>19</v>
      </c>
      <c r="Q28" s="46">
        <v>234232</v>
      </c>
      <c r="R28" s="23">
        <f t="shared" si="0"/>
        <v>260072</v>
      </c>
      <c r="S28" s="24">
        <f t="shared" si="1"/>
        <v>25840</v>
      </c>
      <c r="T28" s="24">
        <v>19.6</v>
      </c>
      <c r="U28" s="59">
        <f t="shared" si="2"/>
        <v>5064.64</v>
      </c>
      <c r="V28" s="50">
        <v>1.555</v>
      </c>
      <c r="W28" s="64">
        <f t="shared" si="3"/>
        <v>4995.433720256</v>
      </c>
    </row>
    <row r="29" s="1" customFormat="1" ht="23.1" customHeight="1" spans="1:23">
      <c r="A29" s="24">
        <v>20</v>
      </c>
      <c r="B29" s="24" t="s">
        <v>108</v>
      </c>
      <c r="C29" s="26" t="s">
        <v>109</v>
      </c>
      <c r="D29" s="24" t="s">
        <v>110</v>
      </c>
      <c r="E29" s="17">
        <v>7</v>
      </c>
      <c r="F29" s="24" t="s">
        <v>33</v>
      </c>
      <c r="G29" s="17">
        <v>83</v>
      </c>
      <c r="H29" s="24" t="s">
        <v>93</v>
      </c>
      <c r="I29" s="24" t="s">
        <v>35</v>
      </c>
      <c r="J29" s="46">
        <v>7</v>
      </c>
      <c r="K29" s="47" t="s">
        <v>36</v>
      </c>
      <c r="L29" s="24">
        <v>340</v>
      </c>
      <c r="M29" s="24" t="s">
        <v>37</v>
      </c>
      <c r="N29" s="24" t="s">
        <v>111</v>
      </c>
      <c r="O29" s="24">
        <v>2</v>
      </c>
      <c r="P29" s="25">
        <v>18</v>
      </c>
      <c r="Q29" s="46">
        <v>201120</v>
      </c>
      <c r="R29" s="23">
        <f t="shared" si="0"/>
        <v>225600</v>
      </c>
      <c r="S29" s="24">
        <f t="shared" si="1"/>
        <v>24480</v>
      </c>
      <c r="T29" s="24">
        <v>21.2</v>
      </c>
      <c r="U29" s="59">
        <f t="shared" si="2"/>
        <v>5189.76</v>
      </c>
      <c r="V29" s="63">
        <v>1.555</v>
      </c>
      <c r="W29" s="64">
        <f t="shared" si="3"/>
        <v>5118.844005504</v>
      </c>
    </row>
    <row r="30" s="1" customFormat="1" ht="23.1" customHeight="1" spans="1:23">
      <c r="A30" s="24">
        <v>21</v>
      </c>
      <c r="B30" s="24" t="s">
        <v>112</v>
      </c>
      <c r="C30" s="26" t="s">
        <v>113</v>
      </c>
      <c r="D30" s="24" t="s">
        <v>114</v>
      </c>
      <c r="E30" s="17">
        <v>5</v>
      </c>
      <c r="F30" s="24" t="s">
        <v>33</v>
      </c>
      <c r="G30" s="17">
        <v>70</v>
      </c>
      <c r="H30" s="24" t="s">
        <v>93</v>
      </c>
      <c r="I30" s="24" t="s">
        <v>35</v>
      </c>
      <c r="J30" s="46">
        <v>7</v>
      </c>
      <c r="K30" s="47" t="s">
        <v>36</v>
      </c>
      <c r="L30" s="24">
        <v>345</v>
      </c>
      <c r="M30" s="24" t="s">
        <v>37</v>
      </c>
      <c r="N30" s="24" t="s">
        <v>115</v>
      </c>
      <c r="O30" s="24">
        <v>4</v>
      </c>
      <c r="P30" s="25">
        <v>21</v>
      </c>
      <c r="Q30" s="46">
        <v>339360</v>
      </c>
      <c r="R30" s="23">
        <f t="shared" si="0"/>
        <v>397320</v>
      </c>
      <c r="S30" s="24">
        <f t="shared" si="1"/>
        <v>57960</v>
      </c>
      <c r="T30" s="24">
        <v>19.6</v>
      </c>
      <c r="U30" s="59">
        <f t="shared" si="2"/>
        <v>11360.16</v>
      </c>
      <c r="V30" s="63">
        <v>1.555</v>
      </c>
      <c r="W30" s="64">
        <f t="shared" si="3"/>
        <v>11204.927957664</v>
      </c>
    </row>
    <row r="31" s="1" customFormat="1" ht="23.1" customHeight="1" spans="1:23">
      <c r="A31" s="24">
        <v>22</v>
      </c>
      <c r="B31" s="34" t="s">
        <v>116</v>
      </c>
      <c r="C31" s="23">
        <v>42131000340</v>
      </c>
      <c r="D31" s="24" t="s">
        <v>117</v>
      </c>
      <c r="E31" s="25">
        <v>11</v>
      </c>
      <c r="F31" s="24" t="s">
        <v>33</v>
      </c>
      <c r="G31" s="17">
        <v>92</v>
      </c>
      <c r="H31" s="23" t="s">
        <v>34</v>
      </c>
      <c r="I31" s="24" t="s">
        <v>35</v>
      </c>
      <c r="J31" s="24">
        <v>18</v>
      </c>
      <c r="K31" s="47" t="s">
        <v>36</v>
      </c>
      <c r="L31" s="24">
        <v>340</v>
      </c>
      <c r="M31" s="24" t="s">
        <v>37</v>
      </c>
      <c r="N31" s="23" t="s">
        <v>118</v>
      </c>
      <c r="O31" s="23">
        <v>2</v>
      </c>
      <c r="P31" s="24">
        <v>86</v>
      </c>
      <c r="Q31" s="23">
        <v>1342840</v>
      </c>
      <c r="R31" s="23">
        <f t="shared" si="0"/>
        <v>1459800</v>
      </c>
      <c r="S31" s="24">
        <f t="shared" si="1"/>
        <v>116960</v>
      </c>
      <c r="T31" s="24">
        <v>23.4</v>
      </c>
      <c r="U31" s="59">
        <f t="shared" si="2"/>
        <v>27368.64</v>
      </c>
      <c r="V31" s="50">
        <v>1.555</v>
      </c>
      <c r="W31" s="64">
        <f t="shared" si="3"/>
        <v>26994.658481856</v>
      </c>
    </row>
    <row r="32" s="1" customFormat="1" ht="23.1" customHeight="1" spans="1:23">
      <c r="A32" s="24">
        <v>23</v>
      </c>
      <c r="B32" s="24" t="s">
        <v>119</v>
      </c>
      <c r="C32" s="26" t="s">
        <v>120</v>
      </c>
      <c r="D32" s="24" t="s">
        <v>121</v>
      </c>
      <c r="E32" s="17">
        <v>5</v>
      </c>
      <c r="F32" s="24" t="s">
        <v>33</v>
      </c>
      <c r="G32" s="17">
        <v>83</v>
      </c>
      <c r="H32" s="24" t="s">
        <v>93</v>
      </c>
      <c r="I32" s="24" t="s">
        <v>35</v>
      </c>
      <c r="J32" s="46">
        <v>7</v>
      </c>
      <c r="K32" s="47" t="s">
        <v>36</v>
      </c>
      <c r="L32" s="24">
        <v>345</v>
      </c>
      <c r="M32" s="24" t="s">
        <v>37</v>
      </c>
      <c r="N32" s="24" t="s">
        <v>122</v>
      </c>
      <c r="O32" s="24">
        <v>2</v>
      </c>
      <c r="P32" s="25">
        <v>25</v>
      </c>
      <c r="Q32" s="46">
        <v>194500</v>
      </c>
      <c r="R32" s="23">
        <f t="shared" si="0"/>
        <v>229000</v>
      </c>
      <c r="S32" s="24">
        <f t="shared" si="1"/>
        <v>34500</v>
      </c>
      <c r="T32" s="24">
        <v>21.2</v>
      </c>
      <c r="U32" s="59">
        <f t="shared" si="2"/>
        <v>7314</v>
      </c>
      <c r="V32" s="63">
        <v>1.555</v>
      </c>
      <c r="W32" s="64">
        <f t="shared" si="3"/>
        <v>7214.0571156</v>
      </c>
    </row>
    <row r="33" s="1" customFormat="1" ht="23.1" customHeight="1" spans="1:23">
      <c r="A33" s="24">
        <v>24</v>
      </c>
      <c r="B33" s="24" t="s">
        <v>123</v>
      </c>
      <c r="C33" s="26" t="s">
        <v>124</v>
      </c>
      <c r="D33" s="24" t="s">
        <v>125</v>
      </c>
      <c r="E33" s="17">
        <v>6</v>
      </c>
      <c r="F33" s="24" t="s">
        <v>33</v>
      </c>
      <c r="G33" s="17">
        <v>86</v>
      </c>
      <c r="H33" s="24" t="s">
        <v>93</v>
      </c>
      <c r="I33" s="24" t="s">
        <v>35</v>
      </c>
      <c r="J33" s="46">
        <v>7</v>
      </c>
      <c r="K33" s="47" t="s">
        <v>36</v>
      </c>
      <c r="L33" s="24">
        <v>345</v>
      </c>
      <c r="M33" s="24" t="s">
        <v>37</v>
      </c>
      <c r="N33" s="24" t="s">
        <v>126</v>
      </c>
      <c r="O33" s="24">
        <v>4</v>
      </c>
      <c r="P33" s="25">
        <v>18</v>
      </c>
      <c r="Q33" s="46">
        <v>313200</v>
      </c>
      <c r="R33" s="23">
        <f t="shared" si="0"/>
        <v>362880</v>
      </c>
      <c r="S33" s="24">
        <f t="shared" si="1"/>
        <v>49680</v>
      </c>
      <c r="T33" s="24">
        <v>21.2</v>
      </c>
      <c r="U33" s="59">
        <f t="shared" si="2"/>
        <v>10532.16</v>
      </c>
      <c r="V33" s="63">
        <v>1.555</v>
      </c>
      <c r="W33" s="64">
        <f t="shared" si="3"/>
        <v>10388.242246464</v>
      </c>
    </row>
    <row r="34" s="1" customFormat="1" ht="23.1" customHeight="1" spans="1:23">
      <c r="A34" s="24">
        <v>25</v>
      </c>
      <c r="B34" s="24" t="s">
        <v>127</v>
      </c>
      <c r="C34" s="26" t="s">
        <v>128</v>
      </c>
      <c r="D34" s="24" t="s">
        <v>129</v>
      </c>
      <c r="E34" s="17">
        <v>10</v>
      </c>
      <c r="F34" s="24" t="s">
        <v>33</v>
      </c>
      <c r="G34" s="17">
        <v>60.5</v>
      </c>
      <c r="H34" s="24" t="s">
        <v>93</v>
      </c>
      <c r="I34" s="24" t="s">
        <v>35</v>
      </c>
      <c r="J34" s="46">
        <v>9</v>
      </c>
      <c r="K34" s="47" t="s">
        <v>36</v>
      </c>
      <c r="L34" s="24">
        <v>340</v>
      </c>
      <c r="M34" s="24" t="s">
        <v>37</v>
      </c>
      <c r="N34" s="24" t="s">
        <v>130</v>
      </c>
      <c r="O34" s="24">
        <v>4</v>
      </c>
      <c r="P34" s="25">
        <v>27</v>
      </c>
      <c r="Q34" s="46">
        <v>701740</v>
      </c>
      <c r="R34" s="23">
        <f t="shared" si="0"/>
        <v>775180</v>
      </c>
      <c r="S34" s="24">
        <f t="shared" si="1"/>
        <v>73440</v>
      </c>
      <c r="T34" s="24">
        <v>18.9</v>
      </c>
      <c r="U34" s="59">
        <f t="shared" si="2"/>
        <v>13880.16</v>
      </c>
      <c r="V34" s="50">
        <v>1.555</v>
      </c>
      <c r="W34" s="64">
        <f t="shared" si="3"/>
        <v>13690.493165664</v>
      </c>
    </row>
    <row r="35" s="1" customFormat="1" ht="23.1" customHeight="1" spans="1:23">
      <c r="A35" s="24">
        <v>26</v>
      </c>
      <c r="B35" s="24" t="s">
        <v>131</v>
      </c>
      <c r="C35" s="26" t="s">
        <v>132</v>
      </c>
      <c r="D35" s="24" t="s">
        <v>133</v>
      </c>
      <c r="E35" s="17">
        <v>5</v>
      </c>
      <c r="F35" s="24" t="s">
        <v>33</v>
      </c>
      <c r="G35" s="17">
        <v>78</v>
      </c>
      <c r="H35" s="24" t="s">
        <v>93</v>
      </c>
      <c r="I35" s="24" t="s">
        <v>35</v>
      </c>
      <c r="J35" s="46">
        <v>7</v>
      </c>
      <c r="K35" s="47" t="s">
        <v>36</v>
      </c>
      <c r="L35" s="24">
        <v>345</v>
      </c>
      <c r="M35" s="24" t="s">
        <v>37</v>
      </c>
      <c r="N35" s="24" t="s">
        <v>134</v>
      </c>
      <c r="O35" s="24">
        <v>4</v>
      </c>
      <c r="P35" s="25">
        <v>14</v>
      </c>
      <c r="Q35" s="46">
        <v>169960</v>
      </c>
      <c r="R35" s="23">
        <f t="shared" si="0"/>
        <v>208600</v>
      </c>
      <c r="S35" s="24">
        <f t="shared" si="1"/>
        <v>38640</v>
      </c>
      <c r="T35" s="24">
        <v>19.6</v>
      </c>
      <c r="U35" s="59">
        <f t="shared" si="2"/>
        <v>7573.44</v>
      </c>
      <c r="V35" s="63"/>
      <c r="W35" s="64">
        <f t="shared" si="3"/>
        <v>7469.951971776</v>
      </c>
    </row>
    <row r="36" s="1" customFormat="1" ht="23.1" customHeight="1" spans="1:23">
      <c r="A36" s="24">
        <v>27</v>
      </c>
      <c r="B36" s="24" t="s">
        <v>135</v>
      </c>
      <c r="C36" s="26" t="s">
        <v>136</v>
      </c>
      <c r="D36" s="24" t="s">
        <v>137</v>
      </c>
      <c r="E36" s="17">
        <v>9</v>
      </c>
      <c r="F36" s="24" t="s">
        <v>33</v>
      </c>
      <c r="G36" s="17">
        <v>62</v>
      </c>
      <c r="H36" s="24" t="s">
        <v>93</v>
      </c>
      <c r="I36" s="24" t="s">
        <v>35</v>
      </c>
      <c r="J36" s="46">
        <v>8</v>
      </c>
      <c r="K36" s="47" t="s">
        <v>36</v>
      </c>
      <c r="L36" s="24">
        <v>340</v>
      </c>
      <c r="M36" s="24" t="s">
        <v>37</v>
      </c>
      <c r="N36" s="24" t="s">
        <v>130</v>
      </c>
      <c r="O36" s="24">
        <v>4</v>
      </c>
      <c r="P36" s="25">
        <v>27</v>
      </c>
      <c r="Q36" s="46">
        <v>827280</v>
      </c>
      <c r="R36" s="23">
        <f t="shared" si="0"/>
        <v>900720</v>
      </c>
      <c r="S36" s="24">
        <f t="shared" si="1"/>
        <v>73440</v>
      </c>
      <c r="T36" s="24">
        <v>18.9</v>
      </c>
      <c r="U36" s="59">
        <f t="shared" si="2"/>
        <v>13880.16</v>
      </c>
      <c r="V36" s="50">
        <v>1.555</v>
      </c>
      <c r="W36" s="64">
        <f t="shared" si="3"/>
        <v>13690.493165664</v>
      </c>
    </row>
    <row r="37" s="1" customFormat="1" ht="23.1" customHeight="1" spans="1:23">
      <c r="A37" s="24">
        <v>28</v>
      </c>
      <c r="B37" s="24" t="s">
        <v>138</v>
      </c>
      <c r="C37" s="26" t="s">
        <v>139</v>
      </c>
      <c r="D37" s="23" t="s">
        <v>140</v>
      </c>
      <c r="E37" s="17">
        <v>5</v>
      </c>
      <c r="F37" s="24" t="s">
        <v>33</v>
      </c>
      <c r="G37" s="17">
        <v>82</v>
      </c>
      <c r="H37" s="24" t="s">
        <v>93</v>
      </c>
      <c r="I37" s="24" t="s">
        <v>35</v>
      </c>
      <c r="J37" s="46">
        <v>7</v>
      </c>
      <c r="K37" s="47" t="s">
        <v>36</v>
      </c>
      <c r="L37" s="24">
        <v>345</v>
      </c>
      <c r="M37" s="24" t="s">
        <v>37</v>
      </c>
      <c r="N37" s="24" t="s">
        <v>141</v>
      </c>
      <c r="O37" s="24">
        <v>4</v>
      </c>
      <c r="P37" s="25">
        <v>23</v>
      </c>
      <c r="Q37" s="46">
        <v>334880</v>
      </c>
      <c r="R37" s="23">
        <f t="shared" si="0"/>
        <v>398360</v>
      </c>
      <c r="S37" s="24">
        <f t="shared" si="1"/>
        <v>63480</v>
      </c>
      <c r="T37" s="24">
        <v>21.2</v>
      </c>
      <c r="U37" s="59">
        <f t="shared" si="2"/>
        <v>13457.76</v>
      </c>
      <c r="V37" s="63">
        <v>1.555</v>
      </c>
      <c r="W37" s="64">
        <f t="shared" si="3"/>
        <v>13273.865092704</v>
      </c>
    </row>
    <row r="38" s="1" customFormat="1" ht="23.1" customHeight="1" spans="1:23">
      <c r="A38" s="24">
        <v>29</v>
      </c>
      <c r="B38" s="24" t="s">
        <v>142</v>
      </c>
      <c r="C38" s="26" t="s">
        <v>143</v>
      </c>
      <c r="D38" s="24" t="s">
        <v>144</v>
      </c>
      <c r="E38" s="17">
        <v>5</v>
      </c>
      <c r="F38" s="24" t="s">
        <v>33</v>
      </c>
      <c r="G38" s="17">
        <v>82</v>
      </c>
      <c r="H38" s="24" t="s">
        <v>93</v>
      </c>
      <c r="I38" s="24" t="s">
        <v>35</v>
      </c>
      <c r="J38" s="46">
        <v>7</v>
      </c>
      <c r="K38" s="47" t="s">
        <v>36</v>
      </c>
      <c r="L38" s="24">
        <v>345</v>
      </c>
      <c r="M38" s="24" t="s">
        <v>37</v>
      </c>
      <c r="N38" s="24" t="s">
        <v>145</v>
      </c>
      <c r="O38" s="29">
        <v>6</v>
      </c>
      <c r="P38" s="50">
        <v>8</v>
      </c>
      <c r="Q38" s="46">
        <v>169440</v>
      </c>
      <c r="R38" s="23">
        <f t="shared" si="0"/>
        <v>202560</v>
      </c>
      <c r="S38" s="24">
        <f t="shared" si="1"/>
        <v>33120</v>
      </c>
      <c r="T38" s="24">
        <v>21.2</v>
      </c>
      <c r="U38" s="59">
        <f t="shared" si="2"/>
        <v>7021.44</v>
      </c>
      <c r="V38" s="50">
        <v>1.555</v>
      </c>
      <c r="W38" s="64">
        <f t="shared" si="3"/>
        <v>6925.494830976</v>
      </c>
    </row>
    <row r="39" s="1" customFormat="1" ht="23.1" customHeight="1" spans="1:23">
      <c r="A39" s="24">
        <v>30</v>
      </c>
      <c r="B39" s="24" t="s">
        <v>146</v>
      </c>
      <c r="C39" s="26" t="s">
        <v>147</v>
      </c>
      <c r="D39" s="24" t="s">
        <v>148</v>
      </c>
      <c r="E39" s="17">
        <v>6</v>
      </c>
      <c r="F39" s="24" t="s">
        <v>33</v>
      </c>
      <c r="G39" s="17">
        <v>82</v>
      </c>
      <c r="H39" s="24" t="s">
        <v>93</v>
      </c>
      <c r="I39" s="24" t="s">
        <v>35</v>
      </c>
      <c r="J39" s="46">
        <v>7</v>
      </c>
      <c r="K39" s="47" t="s">
        <v>36</v>
      </c>
      <c r="L39" s="24">
        <v>345</v>
      </c>
      <c r="M39" s="24" t="s">
        <v>37</v>
      </c>
      <c r="N39" s="24" t="s">
        <v>149</v>
      </c>
      <c r="O39" s="29">
        <v>4</v>
      </c>
      <c r="P39" s="50">
        <v>27</v>
      </c>
      <c r="Q39" s="46">
        <v>242560</v>
      </c>
      <c r="R39" s="23">
        <f t="shared" si="0"/>
        <v>317080</v>
      </c>
      <c r="S39" s="24">
        <f t="shared" si="1"/>
        <v>74520</v>
      </c>
      <c r="T39" s="24">
        <v>21.2</v>
      </c>
      <c r="U39" s="59">
        <f t="shared" si="2"/>
        <v>15798.24</v>
      </c>
      <c r="V39" s="50">
        <v>1.555</v>
      </c>
      <c r="W39" s="64">
        <f t="shared" si="3"/>
        <v>15582.363369696</v>
      </c>
    </row>
    <row r="40" s="1" customFormat="1" ht="23.1" customHeight="1" spans="1:23">
      <c r="A40" s="24"/>
      <c r="B40" s="24"/>
      <c r="C40" s="26"/>
      <c r="D40" s="24"/>
      <c r="E40" s="17"/>
      <c r="F40" s="24"/>
      <c r="G40" s="17"/>
      <c r="H40" s="24"/>
      <c r="I40" s="24"/>
      <c r="J40" s="46"/>
      <c r="K40" s="47"/>
      <c r="L40" s="24"/>
      <c r="M40" s="24"/>
      <c r="N40" s="24"/>
      <c r="O40" s="29"/>
      <c r="P40" s="50"/>
      <c r="Q40" s="46"/>
      <c r="R40" s="23"/>
      <c r="S40" s="24">
        <f>SUM(S10:S39)</f>
        <v>1782835</v>
      </c>
      <c r="T40" s="24"/>
      <c r="U40" s="59">
        <f>SUM(U10:U39)</f>
        <v>365077.99</v>
      </c>
      <c r="V40" s="50"/>
      <c r="W40" s="64">
        <f>SUM(W10:W39)</f>
        <v>360089.345297846</v>
      </c>
    </row>
    <row r="41" s="1" customFormat="1" ht="18.75" customHeight="1" spans="1:23">
      <c r="A41" s="23" t="s">
        <v>150</v>
      </c>
      <c r="B41" s="23"/>
      <c r="C41" s="23"/>
      <c r="D41" s="23"/>
      <c r="E41" s="17"/>
      <c r="F41" s="23"/>
      <c r="G41" s="17"/>
      <c r="H41" s="23"/>
      <c r="I41" s="23"/>
      <c r="J41" s="23"/>
      <c r="K41" s="24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57"/>
      <c r="W41" s="58"/>
    </row>
    <row r="42" s="1" customFormat="1" spans="1:23">
      <c r="A42" s="18"/>
      <c r="B42" s="19"/>
      <c r="C42" s="19"/>
      <c r="D42" s="19"/>
      <c r="E42" s="20"/>
      <c r="F42" s="21"/>
      <c r="G42" s="22"/>
      <c r="H42" s="19"/>
      <c r="I42" s="19"/>
      <c r="J42" s="19"/>
      <c r="K42" s="21"/>
      <c r="L42" s="19"/>
      <c r="M42" s="19"/>
      <c r="N42" s="19"/>
      <c r="O42" s="19"/>
      <c r="P42" s="19"/>
      <c r="Q42" s="19"/>
      <c r="R42" s="55"/>
      <c r="S42" s="19"/>
      <c r="T42" s="19"/>
      <c r="U42" s="56"/>
      <c r="V42" s="53"/>
      <c r="W42" s="14"/>
    </row>
    <row r="43" s="1" customFormat="1" spans="1:23">
      <c r="A43" s="35" t="s">
        <v>151</v>
      </c>
      <c r="B43" s="35"/>
      <c r="C43" s="35"/>
      <c r="D43" s="35"/>
      <c r="E43" s="36"/>
      <c r="F43" s="35"/>
      <c r="G43" s="22"/>
      <c r="H43" s="35"/>
      <c r="I43" s="35"/>
      <c r="J43" s="35"/>
      <c r="K43" s="51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53"/>
      <c r="W43" s="14"/>
    </row>
    <row r="44" s="1" customFormat="1" spans="1:23">
      <c r="A44" s="37" t="s">
        <v>152</v>
      </c>
      <c r="B44" s="37"/>
      <c r="C44" s="37"/>
      <c r="D44" s="37"/>
      <c r="E44" s="38"/>
      <c r="F44" s="37"/>
      <c r="G44" s="39"/>
      <c r="H44" s="37"/>
      <c r="I44" s="37"/>
      <c r="J44" s="37"/>
      <c r="K44" s="52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53"/>
      <c r="W44" s="14"/>
    </row>
    <row r="45" s="1" customFormat="1" spans="1:23">
      <c r="A45" s="37" t="s">
        <v>153</v>
      </c>
      <c r="B45" s="37"/>
      <c r="C45" s="37"/>
      <c r="D45" s="37"/>
      <c r="E45" s="38"/>
      <c r="F45" s="37"/>
      <c r="G45" s="39"/>
      <c r="H45" s="37"/>
      <c r="I45" s="37"/>
      <c r="J45" s="37"/>
      <c r="K45" s="52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53"/>
      <c r="W45" s="14"/>
    </row>
    <row r="46" s="1" customFormat="1" spans="1:23">
      <c r="A46" s="37" t="s">
        <v>154</v>
      </c>
      <c r="B46" s="37"/>
      <c r="C46" s="37"/>
      <c r="D46" s="37"/>
      <c r="E46" s="38"/>
      <c r="F46" s="37"/>
      <c r="G46" s="39"/>
      <c r="H46" s="37"/>
      <c r="I46" s="37"/>
      <c r="J46" s="37"/>
      <c r="K46" s="52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53"/>
      <c r="W46" s="14"/>
    </row>
    <row r="47" s="1" customFormat="1" spans="1:23">
      <c r="A47" s="37" t="s">
        <v>155</v>
      </c>
      <c r="B47" s="37"/>
      <c r="C47" s="37"/>
      <c r="D47" s="37"/>
      <c r="E47" s="38"/>
      <c r="F47" s="37"/>
      <c r="G47" s="39"/>
      <c r="H47" s="37"/>
      <c r="I47" s="37"/>
      <c r="J47" s="37"/>
      <c r="K47" s="52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53"/>
      <c r="W47" s="14"/>
    </row>
    <row r="48" s="1" customFormat="1" spans="1:23">
      <c r="A48" s="37" t="s">
        <v>156</v>
      </c>
      <c r="B48" s="37"/>
      <c r="C48" s="37"/>
      <c r="D48" s="37"/>
      <c r="E48" s="38"/>
      <c r="F48" s="37"/>
      <c r="G48" s="39"/>
      <c r="H48" s="37"/>
      <c r="I48" s="37"/>
      <c r="J48" s="37"/>
      <c r="K48" s="52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53"/>
      <c r="W48" s="14"/>
    </row>
    <row r="49" s="1" customFormat="1" spans="1:23">
      <c r="A49" s="37" t="s">
        <v>157</v>
      </c>
      <c r="B49" s="37"/>
      <c r="C49" s="37"/>
      <c r="D49" s="37"/>
      <c r="E49" s="38"/>
      <c r="F49" s="37"/>
      <c r="G49" s="39"/>
      <c r="H49" s="37"/>
      <c r="I49" s="37"/>
      <c r="J49" s="37"/>
      <c r="K49" s="52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53"/>
      <c r="W49" s="14"/>
    </row>
    <row r="50" s="1" customFormat="1" spans="1:23">
      <c r="A50" s="37" t="s">
        <v>158</v>
      </c>
      <c r="B50" s="37"/>
      <c r="C50" s="37"/>
      <c r="D50" s="37"/>
      <c r="E50" s="38"/>
      <c r="F50" s="37"/>
      <c r="G50" s="39"/>
      <c r="H50" s="37"/>
      <c r="I50" s="37"/>
      <c r="J50" s="37"/>
      <c r="K50" s="52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53"/>
      <c r="W50" s="14"/>
    </row>
    <row r="51" s="1" customFormat="1" spans="1:23">
      <c r="A51" s="40"/>
      <c r="B51" s="40"/>
      <c r="C51" s="40"/>
      <c r="D51" s="40"/>
      <c r="E51" s="41"/>
      <c r="F51" s="42"/>
      <c r="G51" s="43"/>
      <c r="H51" s="40"/>
      <c r="I51" s="40"/>
      <c r="J51" s="40"/>
      <c r="K51" s="42"/>
      <c r="L51" s="40"/>
      <c r="M51" s="40"/>
      <c r="N51" s="40"/>
      <c r="O51" s="40"/>
      <c r="P51" s="40"/>
      <c r="Q51" s="40"/>
      <c r="R51" s="65"/>
      <c r="S51" s="40"/>
      <c r="T51" s="40"/>
      <c r="U51" s="66"/>
      <c r="V51" s="6"/>
      <c r="W51" s="5"/>
    </row>
    <row r="52" s="1" customFormat="1" spans="1:23">
      <c r="A52" s="40"/>
      <c r="B52" s="40"/>
      <c r="C52" s="40"/>
      <c r="D52" s="40"/>
      <c r="E52" s="41"/>
      <c r="F52" s="42"/>
      <c r="G52" s="43"/>
      <c r="H52" s="40"/>
      <c r="I52" s="40"/>
      <c r="J52" s="40"/>
      <c r="K52" s="42"/>
      <c r="L52" s="40"/>
      <c r="M52" s="40"/>
      <c r="N52" s="40"/>
      <c r="O52" s="40"/>
      <c r="P52" s="40"/>
      <c r="Q52" s="40"/>
      <c r="R52" s="65"/>
      <c r="S52" s="40"/>
      <c r="T52" s="40"/>
      <c r="U52" s="66"/>
      <c r="V52" s="6"/>
      <c r="W52" s="5"/>
    </row>
    <row r="53" s="1" customFormat="1" spans="1:23">
      <c r="A53" s="40"/>
      <c r="B53" s="40"/>
      <c r="C53" s="40"/>
      <c r="D53" s="40"/>
      <c r="E53" s="41"/>
      <c r="F53" s="42"/>
      <c r="G53" s="43"/>
      <c r="H53" s="40"/>
      <c r="I53" s="40"/>
      <c r="J53" s="40"/>
      <c r="K53" s="42"/>
      <c r="L53" s="40"/>
      <c r="M53" s="40"/>
      <c r="N53" s="40"/>
      <c r="O53" s="40"/>
      <c r="P53" s="40"/>
      <c r="Q53" s="40"/>
      <c r="R53" s="65"/>
      <c r="S53" s="40"/>
      <c r="T53" s="40"/>
      <c r="U53" s="66"/>
      <c r="V53" s="6"/>
      <c r="W53" s="5"/>
    </row>
    <row r="54" s="1" customFormat="1" spans="5:23">
      <c r="E54" s="3"/>
      <c r="F54" s="4"/>
      <c r="G54" s="5"/>
      <c r="K54" s="4"/>
      <c r="R54" s="6"/>
      <c r="U54" s="7"/>
      <c r="V54" s="6"/>
      <c r="W54" s="5"/>
    </row>
    <row r="55" s="1" customFormat="1" spans="5:23">
      <c r="E55" s="3"/>
      <c r="F55" s="4"/>
      <c r="G55" s="5"/>
      <c r="K55" s="4"/>
      <c r="R55" s="6"/>
      <c r="U55" s="7"/>
      <c r="V55" s="6"/>
      <c r="W55" s="5"/>
    </row>
    <row r="56" s="1" customFormat="1" spans="5:23">
      <c r="E56" s="3"/>
      <c r="F56" s="4"/>
      <c r="G56" s="5"/>
      <c r="K56" s="4"/>
      <c r="R56" s="6"/>
      <c r="U56" s="7"/>
      <c r="V56" s="6"/>
      <c r="W56" s="5"/>
    </row>
    <row r="57" s="1" customFormat="1" spans="5:23">
      <c r="E57" s="3"/>
      <c r="F57" s="4"/>
      <c r="G57" s="5"/>
      <c r="K57" s="4"/>
      <c r="R57" s="6"/>
      <c r="U57" s="7"/>
      <c r="V57" s="6"/>
      <c r="W57" s="5"/>
    </row>
    <row r="58" s="1" customFormat="1" spans="5:23">
      <c r="E58" s="3"/>
      <c r="F58" s="4"/>
      <c r="G58" s="5"/>
      <c r="K58" s="4"/>
      <c r="R58" s="6"/>
      <c r="U58" s="7"/>
      <c r="V58" s="6"/>
      <c r="W58" s="5"/>
    </row>
    <row r="59" s="1" customFormat="1" spans="5:23">
      <c r="E59" s="3"/>
      <c r="F59" s="4"/>
      <c r="G59" s="5"/>
      <c r="K59" s="4"/>
      <c r="R59" s="6"/>
      <c r="U59" s="7"/>
      <c r="V59" s="6"/>
      <c r="W59" s="5"/>
    </row>
    <row r="60" s="1" customFormat="1" spans="5:23">
      <c r="E60" s="3"/>
      <c r="F60" s="4"/>
      <c r="G60" s="5"/>
      <c r="K60" s="4"/>
      <c r="R60" s="6"/>
      <c r="U60" s="7"/>
      <c r="V60" s="6"/>
      <c r="W60" s="5"/>
    </row>
    <row r="61" s="1" customFormat="1" spans="5:23">
      <c r="E61" s="3"/>
      <c r="F61" s="4"/>
      <c r="G61" s="5"/>
      <c r="K61" s="4"/>
      <c r="R61" s="6"/>
      <c r="U61" s="7"/>
      <c r="V61" s="6"/>
      <c r="W61" s="5"/>
    </row>
    <row r="62" s="1" customFormat="1" spans="5:23">
      <c r="E62" s="3"/>
      <c r="F62" s="4"/>
      <c r="G62" s="5"/>
      <c r="K62" s="4"/>
      <c r="R62" s="6"/>
      <c r="U62" s="7"/>
      <c r="V62" s="6"/>
      <c r="W62" s="5"/>
    </row>
    <row r="63" s="1" customFormat="1" spans="5:23">
      <c r="E63" s="3"/>
      <c r="F63" s="4"/>
      <c r="G63" s="5"/>
      <c r="K63" s="4"/>
      <c r="R63" s="6"/>
      <c r="U63" s="7"/>
      <c r="V63" s="6"/>
      <c r="W63" s="5"/>
    </row>
    <row r="64" s="1" customFormat="1" spans="5:23">
      <c r="E64" s="3"/>
      <c r="F64" s="4"/>
      <c r="G64" s="5"/>
      <c r="K64" s="4"/>
      <c r="R64" s="6"/>
      <c r="U64" s="7"/>
      <c r="V64" s="6"/>
      <c r="W64" s="5"/>
    </row>
    <row r="65" s="1" customFormat="1" spans="5:23">
      <c r="E65" s="3"/>
      <c r="F65" s="4"/>
      <c r="G65" s="5"/>
      <c r="K65" s="4"/>
      <c r="R65" s="6"/>
      <c r="U65" s="7"/>
      <c r="V65" s="6"/>
      <c r="W65" s="5"/>
    </row>
    <row r="66" s="1" customFormat="1" spans="5:23">
      <c r="E66" s="3"/>
      <c r="F66" s="4"/>
      <c r="G66" s="5"/>
      <c r="K66" s="4"/>
      <c r="R66" s="6"/>
      <c r="U66" s="7"/>
      <c r="V66" s="6"/>
      <c r="W66" s="5"/>
    </row>
    <row r="67" s="1" customFormat="1" spans="5:23">
      <c r="E67" s="3"/>
      <c r="F67" s="4"/>
      <c r="G67" s="5"/>
      <c r="K67" s="4"/>
      <c r="R67" s="6"/>
      <c r="U67" s="7"/>
      <c r="V67" s="6"/>
      <c r="W67" s="5"/>
    </row>
    <row r="68" s="1" customFormat="1" spans="5:23">
      <c r="E68" s="3"/>
      <c r="F68" s="4"/>
      <c r="G68" s="5"/>
      <c r="K68" s="4"/>
      <c r="R68" s="6"/>
      <c r="U68" s="7"/>
      <c r="V68" s="6"/>
      <c r="W68" s="5"/>
    </row>
    <row r="69" s="1" customFormat="1" spans="5:23">
      <c r="E69" s="3"/>
      <c r="F69" s="4"/>
      <c r="G69" s="5"/>
      <c r="K69" s="4"/>
      <c r="R69" s="6"/>
      <c r="U69" s="7"/>
      <c r="V69" s="6"/>
      <c r="W69" s="5"/>
    </row>
    <row r="70" s="1" customFormat="1" spans="5:23">
      <c r="E70" s="3"/>
      <c r="F70" s="4"/>
      <c r="G70" s="5"/>
      <c r="K70" s="4"/>
      <c r="R70" s="6"/>
      <c r="U70" s="7"/>
      <c r="V70" s="6"/>
      <c r="W70" s="5"/>
    </row>
    <row r="71" s="1" customFormat="1" spans="5:23">
      <c r="E71" s="3"/>
      <c r="F71" s="4"/>
      <c r="G71" s="5"/>
      <c r="K71" s="4"/>
      <c r="R71" s="6"/>
      <c r="U71" s="7"/>
      <c r="V71" s="6"/>
      <c r="W71" s="5"/>
    </row>
    <row r="72" s="1" customFormat="1" spans="5:23">
      <c r="E72" s="3"/>
      <c r="F72" s="4"/>
      <c r="G72" s="5"/>
      <c r="K72" s="4"/>
      <c r="R72" s="6"/>
      <c r="U72" s="7"/>
      <c r="V72" s="6"/>
      <c r="W72" s="5"/>
    </row>
    <row r="73" s="1" customFormat="1" spans="5:23">
      <c r="E73" s="3"/>
      <c r="F73" s="4"/>
      <c r="G73" s="5"/>
      <c r="K73" s="4"/>
      <c r="R73" s="6"/>
      <c r="U73" s="7"/>
      <c r="V73" s="6"/>
      <c r="W73" s="5"/>
    </row>
    <row r="74" s="1" customFormat="1" spans="5:23">
      <c r="E74" s="3"/>
      <c r="F74" s="4"/>
      <c r="G74" s="5"/>
      <c r="K74" s="4"/>
      <c r="R74" s="6"/>
      <c r="U74" s="7"/>
      <c r="V74" s="6"/>
      <c r="W74" s="5"/>
    </row>
    <row r="75" s="1" customFormat="1" spans="5:23">
      <c r="E75" s="3"/>
      <c r="F75" s="4"/>
      <c r="G75" s="5"/>
      <c r="K75" s="4"/>
      <c r="R75" s="6"/>
      <c r="U75" s="7"/>
      <c r="V75" s="6"/>
      <c r="W75" s="5"/>
    </row>
    <row r="76" s="1" customFormat="1" spans="5:23">
      <c r="E76" s="3"/>
      <c r="F76" s="4"/>
      <c r="G76" s="5"/>
      <c r="K76" s="4"/>
      <c r="R76" s="6"/>
      <c r="U76" s="7"/>
      <c r="V76" s="6"/>
      <c r="W76" s="5"/>
    </row>
    <row r="77" s="1" customFormat="1" spans="5:23">
      <c r="E77" s="3"/>
      <c r="F77" s="4"/>
      <c r="G77" s="5"/>
      <c r="K77" s="4"/>
      <c r="R77" s="6"/>
      <c r="U77" s="7"/>
      <c r="V77" s="6"/>
      <c r="W77" s="5"/>
    </row>
    <row r="78" s="1" customFormat="1" spans="5:23">
      <c r="E78" s="3"/>
      <c r="F78" s="4"/>
      <c r="G78" s="5"/>
      <c r="K78" s="4"/>
      <c r="R78" s="6"/>
      <c r="U78" s="7"/>
      <c r="V78" s="6"/>
      <c r="W78" s="5"/>
    </row>
    <row r="79" s="1" customFormat="1" spans="5:23">
      <c r="E79" s="3"/>
      <c r="F79" s="4"/>
      <c r="G79" s="5"/>
      <c r="K79" s="4"/>
      <c r="R79" s="6"/>
      <c r="U79" s="7"/>
      <c r="V79" s="6"/>
      <c r="W79" s="5"/>
    </row>
    <row r="80" s="1" customFormat="1" spans="5:23">
      <c r="E80" s="3"/>
      <c r="F80" s="4"/>
      <c r="G80" s="5"/>
      <c r="K80" s="4"/>
      <c r="R80" s="6"/>
      <c r="U80" s="7"/>
      <c r="V80" s="6"/>
      <c r="W80" s="5"/>
    </row>
    <row r="81" s="1" customFormat="1" spans="5:23">
      <c r="E81" s="3"/>
      <c r="F81" s="4"/>
      <c r="G81" s="5"/>
      <c r="K81" s="4"/>
      <c r="R81" s="6"/>
      <c r="U81" s="7"/>
      <c r="V81" s="6"/>
      <c r="W81" s="5"/>
    </row>
    <row r="82" s="1" customFormat="1" spans="5:23">
      <c r="E82" s="3"/>
      <c r="F82" s="4"/>
      <c r="G82" s="5"/>
      <c r="K82" s="4"/>
      <c r="R82" s="6"/>
      <c r="U82" s="7"/>
      <c r="V82" s="6"/>
      <c r="W82" s="5"/>
    </row>
    <row r="83" s="1" customFormat="1" spans="5:23">
      <c r="E83" s="3"/>
      <c r="F83" s="4"/>
      <c r="G83" s="5"/>
      <c r="K83" s="4"/>
      <c r="R83" s="6"/>
      <c r="U83" s="7"/>
      <c r="V83" s="6"/>
      <c r="W83" s="5"/>
    </row>
    <row r="84" s="1" customFormat="1" spans="5:23">
      <c r="E84" s="3"/>
      <c r="F84" s="4"/>
      <c r="G84" s="5"/>
      <c r="K84" s="4"/>
      <c r="R84" s="6"/>
      <c r="U84" s="7"/>
      <c r="V84" s="6"/>
      <c r="W84" s="5"/>
    </row>
    <row r="85" s="1" customFormat="1" spans="5:23">
      <c r="E85" s="3"/>
      <c r="F85" s="4"/>
      <c r="G85" s="5"/>
      <c r="K85" s="4"/>
      <c r="R85" s="6"/>
      <c r="U85" s="7"/>
      <c r="V85" s="6"/>
      <c r="W85" s="5"/>
    </row>
    <row r="86" s="1" customFormat="1" spans="5:23">
      <c r="E86" s="3"/>
      <c r="F86" s="4"/>
      <c r="G86" s="5"/>
      <c r="K86" s="4"/>
      <c r="R86" s="6"/>
      <c r="U86" s="7"/>
      <c r="V86" s="6"/>
      <c r="W86" s="5"/>
    </row>
    <row r="87" s="1" customFormat="1" spans="5:23">
      <c r="E87" s="3"/>
      <c r="F87" s="4"/>
      <c r="G87" s="5"/>
      <c r="K87" s="4"/>
      <c r="R87" s="6"/>
      <c r="U87" s="7"/>
      <c r="V87" s="6"/>
      <c r="W87" s="5"/>
    </row>
    <row r="88" s="1" customFormat="1" spans="5:23">
      <c r="E88" s="3"/>
      <c r="F88" s="4"/>
      <c r="G88" s="5"/>
      <c r="K88" s="4"/>
      <c r="R88" s="6"/>
      <c r="U88" s="7"/>
      <c r="V88" s="6"/>
      <c r="W88" s="5"/>
    </row>
    <row r="89" s="1" customFormat="1" spans="5:23">
      <c r="E89" s="3"/>
      <c r="F89" s="4"/>
      <c r="G89" s="5"/>
      <c r="K89" s="4"/>
      <c r="R89" s="6"/>
      <c r="U89" s="7"/>
      <c r="V89" s="6"/>
      <c r="W89" s="5"/>
    </row>
    <row r="90" s="1" customFormat="1" spans="5:23">
      <c r="E90" s="3"/>
      <c r="F90" s="4"/>
      <c r="G90" s="5"/>
      <c r="K90" s="4"/>
      <c r="R90" s="6"/>
      <c r="U90" s="7"/>
      <c r="V90" s="6"/>
      <c r="W90" s="5"/>
    </row>
    <row r="91" s="1" customFormat="1" spans="5:23">
      <c r="E91" s="3"/>
      <c r="F91" s="4"/>
      <c r="G91" s="5"/>
      <c r="K91" s="4"/>
      <c r="R91" s="6"/>
      <c r="U91" s="7"/>
      <c r="V91" s="6"/>
      <c r="W91" s="5"/>
    </row>
    <row r="92" s="1" customFormat="1" spans="5:23">
      <c r="E92" s="3"/>
      <c r="F92" s="4"/>
      <c r="G92" s="5"/>
      <c r="K92" s="4"/>
      <c r="R92" s="6"/>
      <c r="U92" s="7"/>
      <c r="V92" s="6"/>
      <c r="W92" s="5"/>
    </row>
    <row r="93" s="1" customFormat="1" spans="5:23">
      <c r="E93" s="3"/>
      <c r="F93" s="4"/>
      <c r="G93" s="5"/>
      <c r="K93" s="4"/>
      <c r="R93" s="6"/>
      <c r="U93" s="7"/>
      <c r="V93" s="6"/>
      <c r="W93" s="5"/>
    </row>
    <row r="94" s="1" customFormat="1" spans="5:23">
      <c r="E94" s="3"/>
      <c r="F94" s="4"/>
      <c r="G94" s="5"/>
      <c r="K94" s="4"/>
      <c r="R94" s="6"/>
      <c r="U94" s="7"/>
      <c r="V94" s="6"/>
      <c r="W94" s="5"/>
    </row>
    <row r="95" s="1" customFormat="1" spans="5:23">
      <c r="E95" s="3"/>
      <c r="F95" s="4"/>
      <c r="G95" s="5"/>
      <c r="K95" s="4"/>
      <c r="R95" s="6"/>
      <c r="U95" s="7"/>
      <c r="V95" s="6"/>
      <c r="W95" s="5"/>
    </row>
    <row r="96" s="1" customFormat="1" spans="5:23">
      <c r="E96" s="3"/>
      <c r="F96" s="4"/>
      <c r="G96" s="5"/>
      <c r="K96" s="4"/>
      <c r="R96" s="6"/>
      <c r="U96" s="7"/>
      <c r="V96" s="6"/>
      <c r="W96" s="5"/>
    </row>
    <row r="97" s="1" customFormat="1" spans="5:23">
      <c r="E97" s="3"/>
      <c r="F97" s="4"/>
      <c r="G97" s="5"/>
      <c r="K97" s="4"/>
      <c r="R97" s="6"/>
      <c r="U97" s="7"/>
      <c r="V97" s="6"/>
      <c r="W97" s="5"/>
    </row>
    <row r="98" s="1" customFormat="1" spans="5:23">
      <c r="E98" s="3"/>
      <c r="F98" s="4"/>
      <c r="G98" s="5"/>
      <c r="K98" s="4"/>
      <c r="R98" s="6"/>
      <c r="U98" s="7"/>
      <c r="V98" s="6"/>
      <c r="W98" s="5"/>
    </row>
    <row r="99" s="1" customFormat="1" spans="5:23">
      <c r="E99" s="3"/>
      <c r="F99" s="4"/>
      <c r="G99" s="5"/>
      <c r="K99" s="4"/>
      <c r="R99" s="6"/>
      <c r="U99" s="7"/>
      <c r="V99" s="6"/>
      <c r="W99" s="5"/>
    </row>
    <row r="100" s="1" customFormat="1" spans="5:23">
      <c r="E100" s="3"/>
      <c r="F100" s="4"/>
      <c r="G100" s="5"/>
      <c r="K100" s="4"/>
      <c r="R100" s="6"/>
      <c r="U100" s="7"/>
      <c r="V100" s="6"/>
      <c r="W100" s="5"/>
    </row>
    <row r="101" s="1" customFormat="1" spans="5:23">
      <c r="E101" s="3"/>
      <c r="F101" s="4"/>
      <c r="G101" s="5"/>
      <c r="K101" s="4"/>
      <c r="R101" s="6"/>
      <c r="U101" s="7"/>
      <c r="V101" s="6"/>
      <c r="W101" s="5"/>
    </row>
    <row r="102" s="1" customFormat="1" spans="5:23">
      <c r="E102" s="3"/>
      <c r="F102" s="4"/>
      <c r="G102" s="5"/>
      <c r="K102" s="4"/>
      <c r="R102" s="6"/>
      <c r="U102" s="7"/>
      <c r="V102" s="6"/>
      <c r="W102" s="5"/>
    </row>
    <row r="103" s="1" customFormat="1" spans="5:23">
      <c r="E103" s="3"/>
      <c r="F103" s="4"/>
      <c r="G103" s="5"/>
      <c r="K103" s="4"/>
      <c r="R103" s="6"/>
      <c r="U103" s="7"/>
      <c r="V103" s="6"/>
      <c r="W103" s="5"/>
    </row>
    <row r="104" s="1" customFormat="1" spans="5:23">
      <c r="E104" s="3"/>
      <c r="F104" s="4"/>
      <c r="G104" s="5"/>
      <c r="K104" s="4"/>
      <c r="R104" s="6"/>
      <c r="U104" s="7"/>
      <c r="V104" s="6"/>
      <c r="W104" s="5"/>
    </row>
    <row r="105" s="1" customFormat="1" spans="5:23">
      <c r="E105" s="3"/>
      <c r="F105" s="4"/>
      <c r="G105" s="5"/>
      <c r="K105" s="4"/>
      <c r="R105" s="6"/>
      <c r="U105" s="7"/>
      <c r="V105" s="6"/>
      <c r="W105" s="5"/>
    </row>
    <row r="106" s="1" customFormat="1" spans="5:23">
      <c r="E106" s="3"/>
      <c r="F106" s="4"/>
      <c r="G106" s="5"/>
      <c r="K106" s="4"/>
      <c r="R106" s="6"/>
      <c r="U106" s="7"/>
      <c r="V106" s="6"/>
      <c r="W106" s="5"/>
    </row>
    <row r="107" s="1" customFormat="1" spans="5:23">
      <c r="E107" s="3"/>
      <c r="F107" s="4"/>
      <c r="G107" s="5"/>
      <c r="K107" s="4"/>
      <c r="R107" s="6"/>
      <c r="U107" s="7"/>
      <c r="V107" s="6"/>
      <c r="W107" s="5"/>
    </row>
  </sheetData>
  <mergeCells count="37">
    <mergeCell ref="A1:U1"/>
    <mergeCell ref="A3:U3"/>
    <mergeCell ref="A5:U5"/>
    <mergeCell ref="B6:I6"/>
    <mergeCell ref="K6:L6"/>
    <mergeCell ref="N6:P6"/>
    <mergeCell ref="Q6:S6"/>
    <mergeCell ref="A41:U41"/>
    <mergeCell ref="A43:U43"/>
    <mergeCell ref="A44:U44"/>
    <mergeCell ref="A45:U45"/>
    <mergeCell ref="A46:U46"/>
    <mergeCell ref="A47:U47"/>
    <mergeCell ref="A48:U48"/>
    <mergeCell ref="A49:U49"/>
    <mergeCell ref="A50:U50"/>
    <mergeCell ref="A6:A9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L7:L9"/>
    <mergeCell ref="M6:M9"/>
    <mergeCell ref="N7:N9"/>
    <mergeCell ref="O7:O9"/>
    <mergeCell ref="Q7:Q9"/>
    <mergeCell ref="R7:R9"/>
    <mergeCell ref="S7:S9"/>
    <mergeCell ref="T7:T9"/>
    <mergeCell ref="U7:U9"/>
    <mergeCell ref="W7:W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Zippo_MM</cp:lastModifiedBy>
  <dcterms:created xsi:type="dcterms:W3CDTF">2023-05-12T11:15:00Z</dcterms:created>
  <dcterms:modified xsi:type="dcterms:W3CDTF">2024-12-27T08:53:20Z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2E665F9A8C7741EE8F395EAC28E88479_12</vt:lpwstr>
  </property>
</Properties>
</file>