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专项扶贫" sheetId="1" r:id="rId1"/>
  </sheets>
  <definedNames>
    <definedName name="_xlnm._FilterDatabase" localSheetId="0" hidden="1">专项扶贫!#REF!</definedName>
    <definedName name="_xlnm.Print_Titles" localSheetId="0">专项扶贫!$4:$6</definedName>
  </definedNames>
  <calcPr calcId="144525"/>
</workbook>
</file>

<file path=xl/sharedStrings.xml><?xml version="1.0" encoding="utf-8"?>
<sst xmlns="http://schemas.openxmlformats.org/spreadsheetml/2006/main" count="118" uniqueCount="109">
  <si>
    <t>随县2019年年终财政扶贫资金实际分配使用情况表</t>
  </si>
  <si>
    <t>单位：万元</t>
  </si>
  <si>
    <t>序号</t>
  </si>
  <si>
    <t>2019年中央、省、市、县安排的扶贫专项资金</t>
  </si>
  <si>
    <t>已统筹到位资金（万元）</t>
  </si>
  <si>
    <t xml:space="preserve"> 已分配拨付资金（万元）</t>
  </si>
  <si>
    <t>结余资金</t>
  </si>
  <si>
    <t>资金分配拨付方向</t>
  </si>
  <si>
    <t>资金名称</t>
  </si>
  <si>
    <t>文号</t>
  </si>
  <si>
    <t>金额</t>
  </si>
  <si>
    <t>文件所列使用方向</t>
  </si>
  <si>
    <t>汇 总</t>
  </si>
  <si>
    <t>一</t>
  </si>
  <si>
    <t>中央财政资金小计</t>
  </si>
  <si>
    <t xml:space="preserve">省财政厅关于提前下达2019年财政专项扶贫资金的通知 </t>
  </si>
  <si>
    <t>鄂财农发【2018】78号</t>
  </si>
  <si>
    <t>扶贫发展资金2986万元（其中易迁贴息743万元），国有贫困林场扶贫资金40万元</t>
  </si>
  <si>
    <t>产业扶贫到户奖补资金</t>
  </si>
  <si>
    <t>“九有”补短板项目</t>
  </si>
  <si>
    <t>城投公司易地扶贫搬迁贴息</t>
  </si>
  <si>
    <t>七尖峰国有贫困林场</t>
  </si>
  <si>
    <t>建档立卡贫困生地方配套及兜底资金</t>
  </si>
  <si>
    <t xml:space="preserve">小额扶贫贷款贴息   </t>
  </si>
  <si>
    <t>省财政厅关于提前下达2019年中央财政专项扶贫资金（以工代赈资金）的通知</t>
  </si>
  <si>
    <t>鄂财农发【2018】80号</t>
  </si>
  <si>
    <t>以工代赈资金20万元（其中：劳务报酬2万元）殷店镇</t>
  </si>
  <si>
    <t>省财政厅关于拨付2019年中央和省级财政专项扶贫资金的通知（6.10日收到文件）</t>
  </si>
  <si>
    <t>鄂财农发【2019】29号</t>
  </si>
  <si>
    <t>财政专项扶贫资金扶贫发展支出方向1872万元（其中成效奖励400万元，绩效奖励75万元，易迁贴息346万元）</t>
  </si>
  <si>
    <t>2017-2018年雨露计划“应补未补”补贴资金</t>
  </si>
  <si>
    <t>易地扶贫搬迁贴息</t>
  </si>
  <si>
    <t>2019年建档立卡贫困人口饮水问题县级补助资金</t>
  </si>
  <si>
    <t>贫困村（非贫困村）提升工程</t>
  </si>
  <si>
    <t>贫困村提升工程</t>
  </si>
  <si>
    <t>20户以上通组公路资金</t>
  </si>
  <si>
    <t>新街安全饮水工程奖补资金</t>
  </si>
  <si>
    <t>贫困对象巩固提升</t>
  </si>
  <si>
    <t>二</t>
  </si>
  <si>
    <t>省级财政资金小计</t>
  </si>
  <si>
    <t>省财政厅关于提前下达2019年财政专项扶贫资金的通知</t>
  </si>
  <si>
    <t>鄂财农发[2018]78号</t>
  </si>
  <si>
    <t>省级财政专项扶贫资金</t>
  </si>
  <si>
    <t>2019年度春季雨露计划补贴资金</t>
  </si>
  <si>
    <t>省财政厅关于拨付2019年中央和省级财政专项扶贫资金的通知</t>
  </si>
  <si>
    <t>鄂财农发[2019]29号</t>
  </si>
  <si>
    <t xml:space="preserve">易地扶贫搬迁贷款贴息资金121万元 </t>
  </si>
  <si>
    <t>省财政厅关于拨付2019年省驻村工作队（扶贫工作队）驻村帮扶专项资金的通知</t>
  </si>
  <si>
    <t>鄂财农发[2019]48号</t>
  </si>
  <si>
    <t>省驻村工作队</t>
  </si>
  <si>
    <t>省驻农村工作帮扶：高城镇梅子沟村、淮河镇红石桥村、殷店镇群祥村</t>
  </si>
  <si>
    <t>省财政厅关于拨付2019年省级财政专项扶贫资金的通知</t>
  </si>
  <si>
    <t>鄂财农发[2019]54号</t>
  </si>
  <si>
    <t>湖北武陵山、大别山、秦巴山、幕阜山等四大连片特困地区经济社会发展</t>
  </si>
  <si>
    <t>拨付各乡镇财政所产业扶贫资金</t>
  </si>
  <si>
    <t>省财政厅关于下达2019年农村综合改革转移支付资金</t>
  </si>
  <si>
    <t>鄂财农村发[2019]6号</t>
  </si>
  <si>
    <t>农业综合改革贫困县、贫困村资金</t>
  </si>
  <si>
    <t>拨付各乡镇村级集体发展扶贫资金</t>
  </si>
  <si>
    <t>省财政厅关于下达2019第二批年农村综合改革转移支付资金</t>
  </si>
  <si>
    <t>鄂财农村发[2019]12号</t>
  </si>
  <si>
    <t>村级一事一议补助资金</t>
  </si>
  <si>
    <t>省财政厅关于下达2019年民政一般性转移支付资金预算指标的通知</t>
  </si>
  <si>
    <t>鄂财社发[2017]92号</t>
  </si>
  <si>
    <t>五保、低保资金</t>
  </si>
  <si>
    <t>贫困户低保五保</t>
  </si>
  <si>
    <t>省财政厅关于拨付 2019年省级专项扶贫资金(光伏扶贫)预算的通知</t>
  </si>
  <si>
    <t>（鄂财农发[2019]85号）</t>
  </si>
  <si>
    <t>光伏扶贫</t>
  </si>
  <si>
    <t>贫困对象光伏扶贫项目</t>
  </si>
  <si>
    <t>省财政厅关于拨付 2019
年省级专项扶贫资金(光纤进村扶贫)的通知</t>
  </si>
  <si>
    <t>（鄂财农发[2019]87号）</t>
  </si>
  <si>
    <t>光纤进村扶贫</t>
  </si>
  <si>
    <t>光纤进村扶贫项目</t>
  </si>
  <si>
    <t>省财政厅关于拨付省级财政专项扶贫资金（扶贫发
展）的通知</t>
  </si>
  <si>
    <t>（鄂财农发[2019]89号）</t>
  </si>
  <si>
    <t>扶贫发展</t>
  </si>
  <si>
    <t>村级道路、饮水保障、产业发展项目</t>
  </si>
  <si>
    <t>三</t>
  </si>
  <si>
    <t>市级财政资金小计</t>
  </si>
  <si>
    <t>关于下达2019年市级财政专项扶贫资金的通知</t>
  </si>
  <si>
    <t>随财函[2019]99号</t>
  </si>
  <si>
    <t>市直工作队驻点村产业扶贫资金480万元；深度贫困村产业扶贫资金320万元；特色产业扶贫资金417万元（其中香菇产业扶贫290万元，其他产业扶贫127万元）；扶贫成效考核奖励资金150万元。</t>
  </si>
  <si>
    <t>16个市驻点村产业扶贫资金</t>
  </si>
  <si>
    <t>8个深度贫困村</t>
  </si>
  <si>
    <t>产业扶贫资金</t>
  </si>
  <si>
    <t>关于下达2019年第二批市级财政专项扶贫资金的通知</t>
  </si>
  <si>
    <t>随财函[2019]173号</t>
  </si>
  <si>
    <t>深度贫困村和非贫困村</t>
  </si>
  <si>
    <t>四</t>
  </si>
  <si>
    <t>县级财政资金小计</t>
  </si>
  <si>
    <t>本级</t>
  </si>
  <si>
    <t>贫困户稳定脱贫巩固提升工程</t>
  </si>
  <si>
    <t>2018年扶贫成效考核奖补资金</t>
  </si>
  <si>
    <t>驻村工作队扶贫项目</t>
  </si>
  <si>
    <t>未脱贫人员政府代缴基本养老保险经费</t>
  </si>
  <si>
    <t>各乡镇财政所产业扶贫资金</t>
  </si>
  <si>
    <t>易地搬迁贷款贴息</t>
  </si>
  <si>
    <t>2019年春季建档立卡异地就读贫困生资助资金</t>
  </si>
  <si>
    <t>扶持村级集体经济发展扶贫资金</t>
  </si>
  <si>
    <t>城乡居民医保补贴</t>
  </si>
  <si>
    <t>贫困对象脱贫巩固提升工程</t>
  </si>
  <si>
    <t>贫困户小额贷款贴息</t>
  </si>
  <si>
    <t>贫困生地方配套和兜底资金</t>
  </si>
  <si>
    <t>农村危房改造地方配套</t>
  </si>
  <si>
    <t>2019年秋季雨露计划补贴</t>
  </si>
  <si>
    <t>盘活存量</t>
  </si>
  <si>
    <t>大病商业补充保险</t>
  </si>
  <si>
    <t>未脱贫人口基本养老保险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</si>
</sst>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2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6" borderId="14" applyNumberFormat="0" applyAlignment="0" applyProtection="0">
      <alignment vertical="center"/>
    </xf>
    <xf numFmtId="0" fontId="30" fillId="16" borderId="18" applyNumberFormat="0" applyAlignment="0" applyProtection="0">
      <alignment vertical="center"/>
    </xf>
    <xf numFmtId="0" fontId="13" fillId="8" borderId="12" applyNumberFormat="0" applyAlignment="0" applyProtection="0">
      <alignment vertical="center"/>
    </xf>
    <xf numFmtId="0" fontId="2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54" applyFont="1" applyFill="1" applyBorder="1" applyAlignment="1">
      <alignment horizontal="left" vertical="center"/>
    </xf>
    <xf numFmtId="0" fontId="3" fillId="0" borderId="0" xfId="54" applyFont="1" applyFill="1" applyBorder="1" applyAlignment="1">
      <alignment horizontal="center" vertical="center"/>
    </xf>
    <xf numFmtId="0" fontId="3" fillId="0" borderId="0" xfId="54" applyFont="1" applyFill="1" applyBorder="1" applyAlignment="1">
      <alignment vertical="center"/>
    </xf>
    <xf numFmtId="0" fontId="4" fillId="0" borderId="0" xfId="52" applyNumberFormat="1" applyFont="1" applyFill="1" applyAlignment="1">
      <alignment horizontal="center" vertical="center" wrapText="1"/>
    </xf>
    <xf numFmtId="0" fontId="3" fillId="0" borderId="1" xfId="52" applyNumberFormat="1" applyFont="1" applyFill="1" applyBorder="1" applyAlignment="1">
      <alignment horizontal="left" vertical="center" wrapText="1"/>
    </xf>
    <xf numFmtId="31" fontId="3" fillId="0" borderId="1" xfId="52" applyNumberFormat="1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>
      <alignment horizontal="right" vertical="center" wrapText="1"/>
    </xf>
    <xf numFmtId="0" fontId="5" fillId="0" borderId="2" xfId="52" applyNumberFormat="1" applyFont="1" applyFill="1" applyBorder="1" applyAlignment="1">
      <alignment horizontal="center" vertical="center" wrapText="1"/>
    </xf>
    <xf numFmtId="0" fontId="5" fillId="0" borderId="3" xfId="52" applyNumberFormat="1" applyFont="1" applyFill="1" applyBorder="1" applyAlignment="1">
      <alignment horizontal="center" vertical="center" wrapText="1"/>
    </xf>
    <xf numFmtId="0" fontId="5" fillId="0" borderId="4" xfId="52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6" xfId="52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5" fillId="0" borderId="7" xfId="52" applyNumberFormat="1" applyFont="1" applyFill="1" applyBorder="1" applyAlignment="1">
      <alignment horizontal="center" vertical="center" wrapText="1"/>
    </xf>
    <xf numFmtId="0" fontId="5" fillId="0" borderId="8" xfId="52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/>
    </xf>
    <xf numFmtId="0" fontId="3" fillId="0" borderId="9" xfId="52" applyNumberFormat="1" applyFont="1" applyFill="1" applyBorder="1" applyAlignment="1">
      <alignment horizontal="center" vertical="center" wrapText="1"/>
    </xf>
    <xf numFmtId="0" fontId="5" fillId="0" borderId="9" xfId="52" applyNumberFormat="1" applyFont="1" applyFill="1" applyBorder="1" applyAlignment="1">
      <alignment horizontal="center" vertical="center" wrapText="1"/>
    </xf>
    <xf numFmtId="0" fontId="3" fillId="0" borderId="10" xfId="52" applyNumberFormat="1" applyFont="1" applyFill="1" applyBorder="1" applyAlignment="1">
      <alignment horizontal="center" vertical="center" wrapText="1"/>
    </xf>
    <xf numFmtId="0" fontId="6" fillId="0" borderId="6" xfId="52" applyNumberFormat="1" applyFont="1" applyFill="1" applyBorder="1" applyAlignment="1">
      <alignment horizontal="center" vertical="center" wrapText="1"/>
    </xf>
    <xf numFmtId="0" fontId="1" fillId="0" borderId="6" xfId="52" applyNumberFormat="1" applyFont="1" applyFill="1" applyBorder="1" applyAlignment="1">
      <alignment horizontal="center" vertical="center" wrapText="1"/>
    </xf>
    <xf numFmtId="0" fontId="1" fillId="0" borderId="2" xfId="52" applyNumberFormat="1" applyFont="1" applyFill="1" applyBorder="1" applyAlignment="1">
      <alignment horizontal="center" vertical="center" wrapText="1"/>
    </xf>
    <xf numFmtId="0" fontId="6" fillId="0" borderId="7" xfId="52" applyNumberFormat="1" applyFont="1" applyFill="1" applyBorder="1" applyAlignment="1">
      <alignment horizontal="center" vertical="center" wrapText="1"/>
    </xf>
    <xf numFmtId="0" fontId="1" fillId="0" borderId="7" xfId="52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52" applyNumberFormat="1" applyFont="1" applyFill="1" applyBorder="1" applyAlignment="1">
      <alignment horizontal="center" vertical="center" wrapText="1"/>
    </xf>
    <xf numFmtId="0" fontId="6" fillId="0" borderId="10" xfId="52" applyNumberFormat="1" applyFont="1" applyFill="1" applyBorder="1" applyAlignment="1">
      <alignment horizontal="center" vertical="center" wrapText="1"/>
    </xf>
    <xf numFmtId="0" fontId="6" fillId="2" borderId="6" xfId="52" applyNumberFormat="1" applyFont="1" applyFill="1" applyBorder="1" applyAlignment="1">
      <alignment horizontal="center" vertical="center" wrapText="1"/>
    </xf>
    <xf numFmtId="0" fontId="6" fillId="2" borderId="7" xfId="52" applyNumberFormat="1" applyFont="1" applyFill="1" applyBorder="1" applyAlignment="1">
      <alignment horizontal="center" vertical="center" wrapText="1"/>
    </xf>
    <xf numFmtId="0" fontId="6" fillId="0" borderId="9" xfId="52" applyNumberFormat="1" applyFont="1" applyFill="1" applyBorder="1" applyAlignment="1">
      <alignment horizontal="center" vertical="center" wrapText="1"/>
    </xf>
    <xf numFmtId="0" fontId="6" fillId="0" borderId="8" xfId="52" applyNumberFormat="1" applyFont="1" applyFill="1" applyBorder="1" applyAlignment="1">
      <alignment horizontal="center" vertical="center" wrapText="1"/>
    </xf>
    <xf numFmtId="0" fontId="6" fillId="2" borderId="8" xfId="52" applyNumberFormat="1" applyFont="1" applyFill="1" applyBorder="1" applyAlignment="1">
      <alignment horizontal="center" vertical="center" wrapText="1"/>
    </xf>
    <xf numFmtId="0" fontId="1" fillId="0" borderId="8" xfId="52" applyNumberFormat="1" applyFont="1" applyFill="1" applyBorder="1" applyAlignment="1">
      <alignment horizontal="center" vertical="center" wrapText="1"/>
    </xf>
    <xf numFmtId="0" fontId="6" fillId="0" borderId="3" xfId="52" applyNumberFormat="1" applyFont="1" applyFill="1" applyBorder="1" applyAlignment="1">
      <alignment horizontal="center" vertical="center" wrapText="1"/>
    </xf>
    <xf numFmtId="0" fontId="7" fillId="0" borderId="2" xfId="52" applyNumberFormat="1" applyFont="1" applyFill="1" applyBorder="1" applyAlignment="1">
      <alignment horizontal="center" vertical="center" wrapText="1"/>
    </xf>
    <xf numFmtId="0" fontId="6" fillId="0" borderId="11" xfId="52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6" fillId="0" borderId="6" xfId="52" applyNumberFormat="1" applyFont="1" applyFill="1" applyBorder="1" applyAlignment="1">
      <alignment vertical="center" wrapText="1"/>
    </xf>
    <xf numFmtId="0" fontId="6" fillId="0" borderId="8" xfId="52" applyNumberFormat="1" applyFont="1" applyFill="1" applyBorder="1" applyAlignment="1">
      <alignment vertical="center" wrapText="1"/>
    </xf>
    <xf numFmtId="0" fontId="7" fillId="0" borderId="3" xfId="52" applyNumberFormat="1" applyFont="1" applyFill="1" applyBorder="1" applyAlignment="1">
      <alignment horizontal="center" vertical="center" wrapText="1"/>
    </xf>
    <xf numFmtId="0" fontId="6" fillId="0" borderId="6" xfId="54" applyFont="1" applyFill="1" applyBorder="1" applyAlignment="1">
      <alignment horizontal="center" vertical="center" wrapText="1"/>
    </xf>
    <xf numFmtId="0" fontId="6" fillId="0" borderId="7" xfId="54" applyFont="1" applyFill="1" applyBorder="1" applyAlignment="1">
      <alignment horizontal="center" vertical="center" wrapText="1"/>
    </xf>
    <xf numFmtId="0" fontId="6" fillId="0" borderId="8" xfId="54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52" applyNumberFormat="1" applyFont="1" applyFill="1" applyBorder="1" applyAlignment="1">
      <alignment horizontal="center" vertical="center" wrapText="1"/>
    </xf>
    <xf numFmtId="0" fontId="6" fillId="0" borderId="6" xfId="54" applyFont="1" applyFill="1" applyBorder="1" applyAlignment="1">
      <alignment horizontal="center" vertical="center"/>
    </xf>
    <xf numFmtId="0" fontId="6" fillId="0" borderId="7" xfId="54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2" xfId="54" applyFont="1" applyFill="1" applyBorder="1" applyAlignment="1">
      <alignment horizontal="center" vertical="center"/>
    </xf>
    <xf numFmtId="0" fontId="3" fillId="0" borderId="1" xfId="52" applyNumberFormat="1" applyFont="1" applyFill="1" applyBorder="1" applyAlignment="1">
      <alignment horizontal="center" vertical="center" wrapText="1"/>
    </xf>
    <xf numFmtId="0" fontId="5" fillId="0" borderId="2" xfId="52" applyNumberFormat="1" applyFont="1" applyFill="1" applyBorder="1" applyAlignment="1">
      <alignment vertical="center" wrapText="1"/>
    </xf>
    <xf numFmtId="0" fontId="5" fillId="0" borderId="8" xfId="52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2" xfId="54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 189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 159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782" xfId="53"/>
    <cellStyle name="常规_附件2" xfId="5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3"/>
  <sheetViews>
    <sheetView tabSelected="1" workbookViewId="0">
      <selection activeCell="B4" sqref="B4:E4"/>
    </sheetView>
  </sheetViews>
  <sheetFormatPr defaultColWidth="9" defaultRowHeight="14.25"/>
  <cols>
    <col min="1" max="1" width="15.25" style="2" customWidth="1"/>
    <col min="2" max="2" width="24.4416666666667" style="2" customWidth="1"/>
    <col min="3" max="3" width="12.6333333333333" style="2" customWidth="1"/>
    <col min="4" max="4" width="12.6333333333333" style="3" customWidth="1"/>
    <col min="5" max="5" width="17.775" style="2" customWidth="1"/>
    <col min="6" max="6" width="13.1083333333333" style="2" customWidth="1"/>
    <col min="7" max="7" width="15.5583333333333" style="2" customWidth="1"/>
    <col min="8" max="8" width="10.775" style="2" customWidth="1"/>
    <col min="9" max="9" width="35" style="2" customWidth="1"/>
    <col min="10" max="10" width="13" style="2" customWidth="1"/>
    <col min="11" max="11" width="11.25" style="2" customWidth="1"/>
    <col min="12" max="16384" width="9" style="2"/>
  </cols>
  <sheetData>
    <row r="1" ht="13.5" spans="1:9">
      <c r="A1" s="4"/>
      <c r="B1" s="4"/>
      <c r="C1" s="4"/>
      <c r="D1" s="5"/>
      <c r="E1" s="4"/>
      <c r="F1" s="6"/>
      <c r="G1" s="6"/>
      <c r="H1" s="6"/>
      <c r="I1" s="6"/>
    </row>
    <row r="2" ht="32.45" customHeight="1" spans="1:9">
      <c r="A2" s="7" t="s">
        <v>0</v>
      </c>
      <c r="B2" s="7"/>
      <c r="C2" s="7"/>
      <c r="D2" s="7"/>
      <c r="E2" s="7"/>
      <c r="F2" s="7"/>
      <c r="G2" s="7"/>
      <c r="H2" s="7"/>
      <c r="I2" s="7"/>
    </row>
    <row r="3" ht="22.9" customHeight="1" spans="1:9">
      <c r="A3" s="8"/>
      <c r="B3" s="8"/>
      <c r="C3" s="8"/>
      <c r="D3" s="9">
        <v>43825</v>
      </c>
      <c r="E3" s="9"/>
      <c r="F3" s="9"/>
      <c r="G3" s="9"/>
      <c r="H3" s="10"/>
      <c r="I3" s="60" t="s">
        <v>1</v>
      </c>
    </row>
    <row r="4" ht="19.5" customHeight="1" spans="1:9">
      <c r="A4" s="11" t="s">
        <v>2</v>
      </c>
      <c r="B4" s="12" t="s">
        <v>3</v>
      </c>
      <c r="C4" s="13"/>
      <c r="D4" s="14"/>
      <c r="E4" s="15"/>
      <c r="F4" s="16" t="s">
        <v>4</v>
      </c>
      <c r="G4" s="16" t="s">
        <v>5</v>
      </c>
      <c r="H4" s="16" t="s">
        <v>6</v>
      </c>
      <c r="I4" s="16" t="s">
        <v>7</v>
      </c>
    </row>
    <row r="5" customHeight="1" spans="1:9">
      <c r="A5" s="11"/>
      <c r="B5" s="16" t="s">
        <v>8</v>
      </c>
      <c r="C5" s="16" t="s">
        <v>9</v>
      </c>
      <c r="D5" s="16" t="s">
        <v>10</v>
      </c>
      <c r="E5" s="16" t="s">
        <v>11</v>
      </c>
      <c r="F5" s="17"/>
      <c r="G5" s="17"/>
      <c r="H5" s="18"/>
      <c r="I5" s="18"/>
    </row>
    <row r="6" ht="16.15" customHeight="1" spans="1:9">
      <c r="A6" s="11"/>
      <c r="B6" s="19"/>
      <c r="C6" s="19"/>
      <c r="D6" s="19"/>
      <c r="E6" s="19"/>
      <c r="F6" s="20"/>
      <c r="G6" s="20"/>
      <c r="H6" s="19"/>
      <c r="I6" s="18"/>
    </row>
    <row r="7" ht="20.25" customHeight="1" spans="1:9">
      <c r="A7" s="21"/>
      <c r="B7" s="22" t="s">
        <v>12</v>
      </c>
      <c r="C7" s="22"/>
      <c r="D7" s="22">
        <f t="shared" ref="D7:H7" si="0">D8+D25+D38+D44</f>
        <v>17612.1</v>
      </c>
      <c r="E7" s="22"/>
      <c r="F7" s="22">
        <f t="shared" si="0"/>
        <v>17612.1</v>
      </c>
      <c r="G7" s="22">
        <v>17612.1</v>
      </c>
      <c r="H7" s="22">
        <f t="shared" si="0"/>
        <v>0</v>
      </c>
      <c r="I7" s="61"/>
    </row>
    <row r="8" ht="26" customHeight="1" spans="1:9">
      <c r="A8" s="21" t="s">
        <v>13</v>
      </c>
      <c r="B8" s="11" t="s">
        <v>14</v>
      </c>
      <c r="C8" s="11"/>
      <c r="D8" s="11">
        <f>SUM(D9:D16)</f>
        <v>4918</v>
      </c>
      <c r="E8" s="11">
        <f>SUM(E9:E16)</f>
        <v>0</v>
      </c>
      <c r="F8" s="11">
        <f>SUM(F9:F16)</f>
        <v>4918</v>
      </c>
      <c r="G8" s="11">
        <f>SUM(G9:G24)</f>
        <v>4918</v>
      </c>
      <c r="H8" s="11">
        <v>0</v>
      </c>
      <c r="I8" s="62"/>
    </row>
    <row r="9" ht="22" customHeight="1" spans="1:9">
      <c r="A9" s="23">
        <v>1</v>
      </c>
      <c r="B9" s="24" t="s">
        <v>15</v>
      </c>
      <c r="C9" s="24" t="s">
        <v>16</v>
      </c>
      <c r="D9" s="24">
        <v>3026</v>
      </c>
      <c r="E9" s="24" t="s">
        <v>17</v>
      </c>
      <c r="F9" s="25">
        <v>3026</v>
      </c>
      <c r="G9" s="26">
        <v>1281.9</v>
      </c>
      <c r="H9" s="25">
        <v>0</v>
      </c>
      <c r="I9" s="30" t="s">
        <v>18</v>
      </c>
    </row>
    <row r="10" ht="19" customHeight="1" spans="1:9">
      <c r="A10" s="23"/>
      <c r="B10" s="27"/>
      <c r="C10" s="27"/>
      <c r="D10" s="27"/>
      <c r="E10" s="27"/>
      <c r="F10" s="28"/>
      <c r="G10" s="26">
        <v>680</v>
      </c>
      <c r="H10" s="28"/>
      <c r="I10" s="30" t="s">
        <v>19</v>
      </c>
    </row>
    <row r="11" ht="20" customHeight="1" spans="1:9">
      <c r="A11" s="23"/>
      <c r="B11" s="27"/>
      <c r="C11" s="27"/>
      <c r="D11" s="27"/>
      <c r="E11" s="27"/>
      <c r="F11" s="28"/>
      <c r="G11" s="26">
        <v>743</v>
      </c>
      <c r="H11" s="28"/>
      <c r="I11" s="24" t="s">
        <v>20</v>
      </c>
    </row>
    <row r="12" ht="17" customHeight="1" spans="1:9">
      <c r="A12" s="23"/>
      <c r="B12" s="27"/>
      <c r="C12" s="27"/>
      <c r="D12" s="27"/>
      <c r="E12" s="27"/>
      <c r="F12" s="28"/>
      <c r="G12" s="29">
        <v>40</v>
      </c>
      <c r="H12" s="28"/>
      <c r="I12" s="30" t="s">
        <v>21</v>
      </c>
    </row>
    <row r="13" ht="25" customHeight="1" spans="1:9">
      <c r="A13" s="23"/>
      <c r="B13" s="27"/>
      <c r="C13" s="27"/>
      <c r="D13" s="27"/>
      <c r="E13" s="27"/>
      <c r="F13" s="28"/>
      <c r="G13" s="29">
        <v>105.73</v>
      </c>
      <c r="H13" s="28"/>
      <c r="I13" s="30" t="s">
        <v>22</v>
      </c>
    </row>
    <row r="14" ht="23" customHeight="1" spans="1:9">
      <c r="A14" s="23"/>
      <c r="B14" s="27"/>
      <c r="C14" s="27"/>
      <c r="D14" s="27"/>
      <c r="E14" s="27"/>
      <c r="F14" s="28"/>
      <c r="G14" s="29">
        <v>175.37</v>
      </c>
      <c r="H14" s="28"/>
      <c r="I14" s="63" t="s">
        <v>23</v>
      </c>
    </row>
    <row r="15" s="1" customFormat="1" ht="52" customHeight="1" spans="1:9">
      <c r="A15" s="30">
        <v>2</v>
      </c>
      <c r="B15" s="30" t="s">
        <v>24</v>
      </c>
      <c r="C15" s="30" t="s">
        <v>25</v>
      </c>
      <c r="D15" s="30">
        <v>20</v>
      </c>
      <c r="E15" s="30" t="s">
        <v>26</v>
      </c>
      <c r="F15" s="26">
        <v>20</v>
      </c>
      <c r="G15" s="30">
        <v>20</v>
      </c>
      <c r="H15" s="26">
        <f>F15-G15</f>
        <v>0</v>
      </c>
      <c r="I15" s="64"/>
    </row>
    <row r="16" s="1" customFormat="1" ht="36" customHeight="1" spans="1:9">
      <c r="A16" s="31">
        <v>3</v>
      </c>
      <c r="B16" s="24" t="s">
        <v>27</v>
      </c>
      <c r="C16" s="32" t="s">
        <v>28</v>
      </c>
      <c r="D16" s="24">
        <v>1872</v>
      </c>
      <c r="E16" s="24" t="s">
        <v>29</v>
      </c>
      <c r="F16" s="25">
        <v>1872</v>
      </c>
      <c r="G16" s="30">
        <v>109.2</v>
      </c>
      <c r="H16" s="25">
        <v>0</v>
      </c>
      <c r="I16" s="30" t="s">
        <v>30</v>
      </c>
    </row>
    <row r="17" s="1" customFormat="1" ht="25" customHeight="1" spans="1:9">
      <c r="A17" s="31"/>
      <c r="B17" s="27"/>
      <c r="C17" s="33"/>
      <c r="D17" s="27"/>
      <c r="E17" s="27"/>
      <c r="F17" s="28"/>
      <c r="G17" s="26">
        <v>346</v>
      </c>
      <c r="H17" s="28"/>
      <c r="I17" s="30" t="s">
        <v>31</v>
      </c>
    </row>
    <row r="18" s="1" customFormat="1" ht="24" customHeight="1" spans="1:9">
      <c r="A18" s="31"/>
      <c r="B18" s="27"/>
      <c r="C18" s="33"/>
      <c r="D18" s="27"/>
      <c r="E18" s="27"/>
      <c r="F18" s="28"/>
      <c r="G18" s="30">
        <v>119.750335</v>
      </c>
      <c r="H18" s="28"/>
      <c r="I18" s="63" t="s">
        <v>23</v>
      </c>
    </row>
    <row r="19" s="1" customFormat="1" ht="34" customHeight="1" spans="1:9">
      <c r="A19" s="31"/>
      <c r="B19" s="27"/>
      <c r="C19" s="33"/>
      <c r="D19" s="27"/>
      <c r="E19" s="27"/>
      <c r="F19" s="28"/>
      <c r="G19" s="26">
        <v>325</v>
      </c>
      <c r="H19" s="28"/>
      <c r="I19" s="63" t="s">
        <v>32</v>
      </c>
    </row>
    <row r="20" s="1" customFormat="1" ht="22" customHeight="1" spans="1:9">
      <c r="A20" s="31"/>
      <c r="B20" s="27"/>
      <c r="C20" s="33"/>
      <c r="D20" s="27"/>
      <c r="E20" s="27"/>
      <c r="F20" s="28"/>
      <c r="G20" s="30">
        <v>70</v>
      </c>
      <c r="H20" s="28"/>
      <c r="I20" s="63" t="s">
        <v>33</v>
      </c>
    </row>
    <row r="21" s="1" customFormat="1" ht="19" customHeight="1" spans="1:9">
      <c r="A21" s="31"/>
      <c r="B21" s="27"/>
      <c r="C21" s="33"/>
      <c r="D21" s="27"/>
      <c r="E21" s="27"/>
      <c r="F21" s="28"/>
      <c r="G21" s="26">
        <v>600</v>
      </c>
      <c r="H21" s="28"/>
      <c r="I21" s="63" t="s">
        <v>34</v>
      </c>
    </row>
    <row r="22" s="1" customFormat="1" ht="24" customHeight="1" spans="1:9">
      <c r="A22" s="31"/>
      <c r="B22" s="27"/>
      <c r="C22" s="33"/>
      <c r="D22" s="27"/>
      <c r="E22" s="27"/>
      <c r="F22" s="28"/>
      <c r="G22" s="26">
        <v>132.049665</v>
      </c>
      <c r="H22" s="28"/>
      <c r="I22" s="63" t="s">
        <v>35</v>
      </c>
    </row>
    <row r="23" s="1" customFormat="1" ht="19" customHeight="1" spans="1:9">
      <c r="A23" s="31"/>
      <c r="B23" s="27"/>
      <c r="C23" s="33"/>
      <c r="D23" s="27"/>
      <c r="E23" s="27"/>
      <c r="F23" s="28"/>
      <c r="G23" s="26">
        <v>20</v>
      </c>
      <c r="H23" s="28"/>
      <c r="I23" s="63" t="s">
        <v>36</v>
      </c>
    </row>
    <row r="24" s="1" customFormat="1" ht="22" customHeight="1" spans="1:9">
      <c r="A24" s="34"/>
      <c r="B24" s="35"/>
      <c r="C24" s="36"/>
      <c r="D24" s="35"/>
      <c r="E24" s="35"/>
      <c r="F24" s="37"/>
      <c r="G24" s="26">
        <v>150</v>
      </c>
      <c r="H24" s="37"/>
      <c r="I24" s="26" t="s">
        <v>37</v>
      </c>
    </row>
    <row r="25" s="1" customFormat="1" ht="28" customHeight="1" spans="1:11">
      <c r="A25" s="38" t="s">
        <v>38</v>
      </c>
      <c r="B25" s="11" t="s">
        <v>39</v>
      </c>
      <c r="C25" s="39"/>
      <c r="D25" s="11">
        <v>5805</v>
      </c>
      <c r="E25" s="11"/>
      <c r="F25" s="11">
        <v>5805</v>
      </c>
      <c r="G25" s="11">
        <v>5805</v>
      </c>
      <c r="H25" s="11">
        <v>0</v>
      </c>
      <c r="I25" s="30"/>
      <c r="K25" s="65"/>
    </row>
    <row r="26" s="1" customFormat="1" ht="24" customHeight="1" spans="1:9">
      <c r="A26" s="40">
        <v>1</v>
      </c>
      <c r="B26" s="24" t="s">
        <v>40</v>
      </c>
      <c r="C26" s="24" t="s">
        <v>41</v>
      </c>
      <c r="D26" s="24">
        <v>148</v>
      </c>
      <c r="E26" s="24" t="s">
        <v>42</v>
      </c>
      <c r="F26" s="24">
        <v>148</v>
      </c>
      <c r="G26" s="30">
        <v>115.5</v>
      </c>
      <c r="H26" s="24">
        <v>0</v>
      </c>
      <c r="I26" s="30" t="s">
        <v>43</v>
      </c>
    </row>
    <row r="27" s="1" customFormat="1" ht="27" customHeight="1" spans="1:9">
      <c r="A27" s="34"/>
      <c r="B27" s="35"/>
      <c r="C27" s="35"/>
      <c r="D27" s="35"/>
      <c r="E27" s="35"/>
      <c r="F27" s="35"/>
      <c r="G27" s="30">
        <v>32.5</v>
      </c>
      <c r="H27" s="35"/>
      <c r="I27" s="30" t="s">
        <v>23</v>
      </c>
    </row>
    <row r="28" s="1" customFormat="1" ht="39" customHeight="1" spans="1:9">
      <c r="A28" s="40">
        <v>2</v>
      </c>
      <c r="B28" s="24" t="s">
        <v>44</v>
      </c>
      <c r="C28" s="32" t="s">
        <v>45</v>
      </c>
      <c r="D28" s="41">
        <v>121</v>
      </c>
      <c r="E28" s="30" t="s">
        <v>46</v>
      </c>
      <c r="F28" s="30">
        <v>121</v>
      </c>
      <c r="G28" s="26">
        <v>121</v>
      </c>
      <c r="H28" s="30">
        <f>F28-SUM(G28)</f>
        <v>0</v>
      </c>
      <c r="I28" s="30" t="s">
        <v>31</v>
      </c>
    </row>
    <row r="29" s="1" customFormat="1" ht="48" customHeight="1" spans="1:9">
      <c r="A29" s="40">
        <v>3</v>
      </c>
      <c r="B29" s="24" t="s">
        <v>47</v>
      </c>
      <c r="C29" s="32" t="s">
        <v>48</v>
      </c>
      <c r="D29" s="41">
        <v>30</v>
      </c>
      <c r="E29" s="30" t="s">
        <v>49</v>
      </c>
      <c r="F29" s="30">
        <v>30</v>
      </c>
      <c r="G29" s="26">
        <v>30</v>
      </c>
      <c r="H29" s="30">
        <v>0</v>
      </c>
      <c r="I29" s="30" t="s">
        <v>50</v>
      </c>
    </row>
    <row r="30" s="1" customFormat="1" ht="48" customHeight="1" spans="1:9">
      <c r="A30" s="40">
        <v>4</v>
      </c>
      <c r="B30" s="24" t="s">
        <v>51</v>
      </c>
      <c r="C30" s="32" t="s">
        <v>52</v>
      </c>
      <c r="D30" s="41">
        <v>1000</v>
      </c>
      <c r="E30" s="30" t="s">
        <v>53</v>
      </c>
      <c r="F30" s="30">
        <v>1000</v>
      </c>
      <c r="G30" s="26">
        <v>1000</v>
      </c>
      <c r="H30" s="30">
        <v>0</v>
      </c>
      <c r="I30" s="30" t="s">
        <v>54</v>
      </c>
    </row>
    <row r="31" s="1" customFormat="1" ht="40" customHeight="1" spans="1:9">
      <c r="A31" s="40">
        <v>5</v>
      </c>
      <c r="B31" s="24" t="s">
        <v>55</v>
      </c>
      <c r="C31" s="32" t="s">
        <v>56</v>
      </c>
      <c r="D31" s="41">
        <v>440</v>
      </c>
      <c r="E31" s="30" t="s">
        <v>57</v>
      </c>
      <c r="F31" s="30">
        <v>440</v>
      </c>
      <c r="G31" s="26">
        <v>440</v>
      </c>
      <c r="H31" s="30">
        <v>0</v>
      </c>
      <c r="I31" s="30" t="s">
        <v>58</v>
      </c>
    </row>
    <row r="32" s="1" customFormat="1" ht="42" customHeight="1" spans="1:9">
      <c r="A32" s="40">
        <v>6</v>
      </c>
      <c r="B32" s="24" t="s">
        <v>59</v>
      </c>
      <c r="C32" s="32" t="s">
        <v>60</v>
      </c>
      <c r="D32" s="41">
        <v>348</v>
      </c>
      <c r="E32" s="30" t="s">
        <v>57</v>
      </c>
      <c r="F32" s="30">
        <v>348</v>
      </c>
      <c r="G32" s="26">
        <v>348</v>
      </c>
      <c r="H32" s="30">
        <v>0</v>
      </c>
      <c r="I32" s="30" t="s">
        <v>61</v>
      </c>
    </row>
    <row r="33" s="1" customFormat="1" ht="29.1" customHeight="1" spans="1:9">
      <c r="A33" s="40">
        <v>7</v>
      </c>
      <c r="B33" s="24" t="s">
        <v>62</v>
      </c>
      <c r="C33" s="42" t="s">
        <v>63</v>
      </c>
      <c r="D33" s="43">
        <v>3345</v>
      </c>
      <c r="E33" s="44" t="s">
        <v>64</v>
      </c>
      <c r="F33" s="30">
        <v>2345</v>
      </c>
      <c r="G33" s="26">
        <v>2345</v>
      </c>
      <c r="H33" s="30">
        <v>0</v>
      </c>
      <c r="I33" s="30" t="s">
        <v>65</v>
      </c>
    </row>
    <row r="34" s="1" customFormat="1" ht="33" customHeight="1" spans="1:9">
      <c r="A34" s="31"/>
      <c r="B34" s="35"/>
      <c r="C34" s="45"/>
      <c r="D34" s="46"/>
      <c r="E34" s="47"/>
      <c r="F34" s="30">
        <v>1000</v>
      </c>
      <c r="G34" s="26">
        <v>1000</v>
      </c>
      <c r="H34" s="26">
        <v>0</v>
      </c>
      <c r="I34" s="63" t="s">
        <v>37</v>
      </c>
    </row>
    <row r="35" s="1" customFormat="1" ht="49" customHeight="1" spans="1:9">
      <c r="A35" s="31"/>
      <c r="B35" s="48" t="s">
        <v>66</v>
      </c>
      <c r="C35" s="45" t="s">
        <v>67</v>
      </c>
      <c r="D35" s="46">
        <v>38</v>
      </c>
      <c r="E35" s="47" t="s">
        <v>68</v>
      </c>
      <c r="F35" s="30">
        <v>38</v>
      </c>
      <c r="G35" s="26">
        <v>38</v>
      </c>
      <c r="H35" s="26">
        <v>0</v>
      </c>
      <c r="I35" s="63" t="s">
        <v>69</v>
      </c>
    </row>
    <row r="36" s="1" customFormat="1" ht="45" customHeight="1" spans="1:9">
      <c r="A36" s="31"/>
      <c r="B36" s="49" t="s">
        <v>70</v>
      </c>
      <c r="C36" s="45" t="s">
        <v>71</v>
      </c>
      <c r="D36" s="46">
        <v>113</v>
      </c>
      <c r="E36" s="47" t="s">
        <v>72</v>
      </c>
      <c r="F36" s="30">
        <v>113</v>
      </c>
      <c r="G36" s="26">
        <v>113</v>
      </c>
      <c r="H36" s="26">
        <v>0</v>
      </c>
      <c r="I36" s="63" t="s">
        <v>73</v>
      </c>
    </row>
    <row r="37" s="1" customFormat="1" ht="45" customHeight="1" spans="1:9">
      <c r="A37" s="31"/>
      <c r="B37" s="49" t="s">
        <v>74</v>
      </c>
      <c r="C37" s="45" t="s">
        <v>75</v>
      </c>
      <c r="D37" s="46">
        <v>222</v>
      </c>
      <c r="E37" s="47" t="s">
        <v>76</v>
      </c>
      <c r="F37" s="30">
        <v>222</v>
      </c>
      <c r="G37" s="26">
        <v>222</v>
      </c>
      <c r="H37" s="26">
        <v>0</v>
      </c>
      <c r="I37" s="63" t="s">
        <v>77</v>
      </c>
    </row>
    <row r="38" s="1" customFormat="1" ht="39.95" customHeight="1" spans="1:9">
      <c r="A38" s="50" t="s">
        <v>78</v>
      </c>
      <c r="B38" s="39" t="s">
        <v>79</v>
      </c>
      <c r="C38" s="39"/>
      <c r="D38" s="39">
        <f>D39+D43</f>
        <v>1489.1</v>
      </c>
      <c r="E38" s="39">
        <f>SUM(E39:E39)</f>
        <v>0</v>
      </c>
      <c r="F38" s="39">
        <f>F39+F43</f>
        <v>1489.1</v>
      </c>
      <c r="G38" s="39">
        <v>1489.1</v>
      </c>
      <c r="H38" s="39">
        <f>SUM(H39:H39)</f>
        <v>0</v>
      </c>
      <c r="I38" s="30"/>
    </row>
    <row r="39" s="1" customFormat="1" ht="26" customHeight="1" spans="1:9">
      <c r="A39" s="30">
        <v>1</v>
      </c>
      <c r="B39" s="30" t="s">
        <v>80</v>
      </c>
      <c r="C39" s="30" t="s">
        <v>81</v>
      </c>
      <c r="D39" s="30">
        <v>1367</v>
      </c>
      <c r="E39" s="24" t="s">
        <v>82</v>
      </c>
      <c r="F39" s="51">
        <v>1367</v>
      </c>
      <c r="G39" s="26">
        <v>480</v>
      </c>
      <c r="H39" s="25">
        <v>0</v>
      </c>
      <c r="I39" s="30" t="s">
        <v>83</v>
      </c>
    </row>
    <row r="40" s="1" customFormat="1" ht="23" customHeight="1" spans="1:9">
      <c r="A40" s="30"/>
      <c r="B40" s="30"/>
      <c r="C40" s="30"/>
      <c r="D40" s="30"/>
      <c r="E40" s="27"/>
      <c r="F40" s="52"/>
      <c r="G40" s="26">
        <v>320</v>
      </c>
      <c r="H40" s="28"/>
      <c r="I40" s="30" t="s">
        <v>84</v>
      </c>
    </row>
    <row r="41" s="1" customFormat="1" ht="22" customHeight="1" spans="1:9">
      <c r="A41" s="30"/>
      <c r="B41" s="30"/>
      <c r="C41" s="30"/>
      <c r="D41" s="30"/>
      <c r="E41" s="27"/>
      <c r="F41" s="52"/>
      <c r="G41" s="26">
        <v>495</v>
      </c>
      <c r="H41" s="28"/>
      <c r="I41" s="30" t="s">
        <v>85</v>
      </c>
    </row>
    <row r="42" s="1" customFormat="1" ht="25" customHeight="1" spans="1:9">
      <c r="A42" s="30"/>
      <c r="B42" s="30"/>
      <c r="C42" s="30"/>
      <c r="D42" s="30"/>
      <c r="E42" s="35"/>
      <c r="F42" s="53"/>
      <c r="G42" s="26">
        <v>72</v>
      </c>
      <c r="H42" s="37"/>
      <c r="I42" s="30" t="s">
        <v>35</v>
      </c>
    </row>
    <row r="43" s="1" customFormat="1" ht="39" customHeight="1" spans="1:9">
      <c r="A43" s="30">
        <v>2</v>
      </c>
      <c r="B43" s="30" t="s">
        <v>86</v>
      </c>
      <c r="C43" s="30" t="s">
        <v>87</v>
      </c>
      <c r="D43" s="30">
        <v>122.1</v>
      </c>
      <c r="E43" s="35" t="s">
        <v>88</v>
      </c>
      <c r="F43" s="53">
        <v>122.1</v>
      </c>
      <c r="G43" s="26">
        <v>122.1</v>
      </c>
      <c r="H43" s="37"/>
      <c r="I43" s="30" t="s">
        <v>37</v>
      </c>
    </row>
    <row r="44" s="1" customFormat="1" ht="33" customHeight="1" spans="1:9">
      <c r="A44" s="39" t="s">
        <v>89</v>
      </c>
      <c r="B44" s="39" t="s">
        <v>90</v>
      </c>
      <c r="C44" s="39"/>
      <c r="D44" s="54">
        <f>SUM(D45:D62)</f>
        <v>5400</v>
      </c>
      <c r="E44" s="39"/>
      <c r="F44" s="55">
        <f>SUM(F45:F62)</f>
        <v>5400</v>
      </c>
      <c r="G44" s="55">
        <f>SUM(G45:G62)</f>
        <v>5400</v>
      </c>
      <c r="H44" s="55">
        <f>SUM(H45:H62)</f>
        <v>0</v>
      </c>
      <c r="I44" s="30"/>
    </row>
    <row r="45" s="1" customFormat="1" ht="19" customHeight="1" spans="1:9">
      <c r="A45" s="24">
        <v>1</v>
      </c>
      <c r="B45" s="24" t="s">
        <v>91</v>
      </c>
      <c r="C45" s="24"/>
      <c r="D45" s="24">
        <v>3800</v>
      </c>
      <c r="E45" s="24"/>
      <c r="F45" s="56">
        <v>3800</v>
      </c>
      <c r="G45" s="26">
        <v>545</v>
      </c>
      <c r="H45" s="25">
        <v>0</v>
      </c>
      <c r="I45" s="30" t="s">
        <v>92</v>
      </c>
    </row>
    <row r="46" s="1" customFormat="1" ht="21" customHeight="1" spans="1:9">
      <c r="A46" s="27"/>
      <c r="B46" s="27"/>
      <c r="C46" s="27"/>
      <c r="D46" s="27"/>
      <c r="E46" s="27"/>
      <c r="F46" s="57"/>
      <c r="G46" s="26">
        <v>191</v>
      </c>
      <c r="H46" s="28"/>
      <c r="I46" s="30" t="s">
        <v>93</v>
      </c>
    </row>
    <row r="47" s="1" customFormat="1" ht="18" customHeight="1" spans="1:9">
      <c r="A47" s="27"/>
      <c r="B47" s="27"/>
      <c r="C47" s="27"/>
      <c r="D47" s="27"/>
      <c r="E47" s="27"/>
      <c r="F47" s="57"/>
      <c r="G47" s="26">
        <v>52</v>
      </c>
      <c r="H47" s="28"/>
      <c r="I47" s="26" t="s">
        <v>94</v>
      </c>
    </row>
    <row r="48" s="1" customFormat="1" ht="18" customHeight="1" spans="1:9">
      <c r="A48" s="27"/>
      <c r="B48" s="27"/>
      <c r="C48" s="27"/>
      <c r="D48" s="27"/>
      <c r="E48" s="27"/>
      <c r="F48" s="57"/>
      <c r="G48" s="26">
        <v>94.71</v>
      </c>
      <c r="H48" s="28"/>
      <c r="I48" s="30" t="s">
        <v>95</v>
      </c>
    </row>
    <row r="49" s="1" customFormat="1" ht="20" customHeight="1" spans="1:9">
      <c r="A49" s="27"/>
      <c r="B49" s="27"/>
      <c r="C49" s="27"/>
      <c r="D49" s="27"/>
      <c r="E49" s="27"/>
      <c r="F49" s="57"/>
      <c r="G49" s="26">
        <v>280</v>
      </c>
      <c r="H49" s="28"/>
      <c r="I49" s="30" t="s">
        <v>96</v>
      </c>
    </row>
    <row r="50" s="1" customFormat="1" ht="22" customHeight="1" spans="1:9">
      <c r="A50" s="27"/>
      <c r="B50" s="27"/>
      <c r="C50" s="27"/>
      <c r="D50" s="27"/>
      <c r="E50" s="27"/>
      <c r="F50" s="57"/>
      <c r="G50" s="26">
        <v>601.650335</v>
      </c>
      <c r="H50" s="28"/>
      <c r="I50" s="30" t="s">
        <v>35</v>
      </c>
    </row>
    <row r="51" s="1" customFormat="1" ht="22" customHeight="1" spans="1:9">
      <c r="A51" s="27"/>
      <c r="B51" s="27"/>
      <c r="C51" s="27"/>
      <c r="D51" s="27"/>
      <c r="E51" s="27"/>
      <c r="F51" s="57"/>
      <c r="G51" s="26">
        <v>173</v>
      </c>
      <c r="H51" s="28"/>
      <c r="I51" s="30" t="s">
        <v>97</v>
      </c>
    </row>
    <row r="52" s="1" customFormat="1" ht="33" customHeight="1" spans="1:9">
      <c r="A52" s="27"/>
      <c r="B52" s="27"/>
      <c r="C52" s="27"/>
      <c r="D52" s="27"/>
      <c r="E52" s="27"/>
      <c r="F52" s="57"/>
      <c r="G52" s="26">
        <v>14.2125</v>
      </c>
      <c r="H52" s="28"/>
      <c r="I52" s="30" t="s">
        <v>98</v>
      </c>
    </row>
    <row r="53" s="1" customFormat="1" ht="27" customHeight="1" spans="1:9">
      <c r="A53" s="27"/>
      <c r="B53" s="27"/>
      <c r="C53" s="27"/>
      <c r="D53" s="27"/>
      <c r="E53" s="27"/>
      <c r="F53" s="57"/>
      <c r="G53" s="26">
        <v>2.838265</v>
      </c>
      <c r="H53" s="28"/>
      <c r="I53" s="30" t="s">
        <v>99</v>
      </c>
    </row>
    <row r="54" s="1" customFormat="1" ht="24" customHeight="1" spans="1:9">
      <c r="A54" s="27"/>
      <c r="B54" s="27"/>
      <c r="C54" s="27"/>
      <c r="D54" s="27"/>
      <c r="E54" s="27"/>
      <c r="F54" s="57"/>
      <c r="G54" s="26">
        <v>657.15</v>
      </c>
      <c r="H54" s="28"/>
      <c r="I54" s="30" t="s">
        <v>100</v>
      </c>
    </row>
    <row r="55" s="1" customFormat="1" ht="39.95" customHeight="1" spans="1:9">
      <c r="A55" s="27"/>
      <c r="B55" s="27"/>
      <c r="C55" s="27"/>
      <c r="D55" s="27"/>
      <c r="E55" s="27"/>
      <c r="F55" s="57"/>
      <c r="G55" s="26">
        <v>423.63</v>
      </c>
      <c r="H55" s="28"/>
      <c r="I55" s="30" t="s">
        <v>101</v>
      </c>
    </row>
    <row r="56" s="1" customFormat="1" ht="21" customHeight="1" spans="1:9">
      <c r="A56" s="27"/>
      <c r="B56" s="27"/>
      <c r="C56" s="27"/>
      <c r="D56" s="27"/>
      <c r="E56" s="27"/>
      <c r="F56" s="57"/>
      <c r="G56" s="26">
        <v>506.5864</v>
      </c>
      <c r="H56" s="28"/>
      <c r="I56" s="30" t="s">
        <v>102</v>
      </c>
    </row>
    <row r="57" s="1" customFormat="1" ht="20" customHeight="1" spans="1:9">
      <c r="A57" s="27"/>
      <c r="B57" s="27"/>
      <c r="C57" s="27"/>
      <c r="D57" s="27"/>
      <c r="E57" s="27"/>
      <c r="F57" s="57"/>
      <c r="G57" s="58">
        <v>75.0625</v>
      </c>
      <c r="H57" s="28"/>
      <c r="I57" s="66" t="s">
        <v>103</v>
      </c>
    </row>
    <row r="58" s="1" customFormat="1" ht="19" customHeight="1" spans="1:9">
      <c r="A58" s="27"/>
      <c r="B58" s="27"/>
      <c r="C58" s="27"/>
      <c r="D58" s="27"/>
      <c r="E58" s="27"/>
      <c r="F58" s="57"/>
      <c r="G58" s="29">
        <v>59.41</v>
      </c>
      <c r="H58" s="28"/>
      <c r="I58" s="66" t="s">
        <v>104</v>
      </c>
    </row>
    <row r="59" s="1" customFormat="1" ht="22" customHeight="1" spans="1:9">
      <c r="A59" s="27"/>
      <c r="B59" s="27"/>
      <c r="C59" s="27"/>
      <c r="D59" s="27"/>
      <c r="E59" s="27"/>
      <c r="F59" s="57"/>
      <c r="G59" s="25">
        <v>123.75</v>
      </c>
      <c r="H59" s="28"/>
      <c r="I59" s="24" t="s">
        <v>105</v>
      </c>
    </row>
    <row r="60" s="1" customFormat="1" ht="25" customHeight="1" spans="1:9">
      <c r="A60" s="30">
        <v>2</v>
      </c>
      <c r="B60" s="30" t="s">
        <v>106</v>
      </c>
      <c r="C60" s="30"/>
      <c r="D60" s="59">
        <v>1600</v>
      </c>
      <c r="E60" s="24"/>
      <c r="F60" s="59">
        <v>1600</v>
      </c>
      <c r="G60" s="26">
        <v>1441.8</v>
      </c>
      <c r="H60" s="26">
        <v>0</v>
      </c>
      <c r="I60" s="30" t="s">
        <v>107</v>
      </c>
    </row>
    <row r="61" s="1" customFormat="1" ht="24" customHeight="1" spans="1:9">
      <c r="A61" s="30"/>
      <c r="B61" s="30"/>
      <c r="C61" s="30"/>
      <c r="D61" s="59"/>
      <c r="E61" s="27"/>
      <c r="F61" s="59"/>
      <c r="G61" s="26">
        <v>26.35</v>
      </c>
      <c r="H61" s="26"/>
      <c r="I61" s="30" t="s">
        <v>108</v>
      </c>
    </row>
    <row r="62" s="1" customFormat="1" ht="18" customHeight="1" spans="1:9">
      <c r="A62" s="30"/>
      <c r="B62" s="30"/>
      <c r="C62" s="30"/>
      <c r="D62" s="59"/>
      <c r="E62" s="35"/>
      <c r="F62" s="59"/>
      <c r="G62" s="26">
        <v>131.85</v>
      </c>
      <c r="H62" s="26"/>
      <c r="I62" s="30" t="s">
        <v>101</v>
      </c>
    </row>
    <row r="63" ht="72" customHeight="1" spans="4:4">
      <c r="D63" s="2"/>
    </row>
  </sheetData>
  <mergeCells count="60">
    <mergeCell ref="A2:I2"/>
    <mergeCell ref="A3:B3"/>
    <mergeCell ref="D3:G3"/>
    <mergeCell ref="B4:E4"/>
    <mergeCell ref="A4:A6"/>
    <mergeCell ref="A9:A14"/>
    <mergeCell ref="A16:A24"/>
    <mergeCell ref="A26:A27"/>
    <mergeCell ref="A33:A34"/>
    <mergeCell ref="A39:A42"/>
    <mergeCell ref="A45:A59"/>
    <mergeCell ref="A60:A62"/>
    <mergeCell ref="B5:B6"/>
    <mergeCell ref="B9:B14"/>
    <mergeCell ref="B16:B24"/>
    <mergeCell ref="B26:B27"/>
    <mergeCell ref="B33:B34"/>
    <mergeCell ref="B39:B42"/>
    <mergeCell ref="B45:B59"/>
    <mergeCell ref="B60:B62"/>
    <mergeCell ref="C5:C6"/>
    <mergeCell ref="C9:C14"/>
    <mergeCell ref="C16:C24"/>
    <mergeCell ref="C26:C27"/>
    <mergeCell ref="C33:C34"/>
    <mergeCell ref="C39:C42"/>
    <mergeCell ref="C45:C59"/>
    <mergeCell ref="C60:C62"/>
    <mergeCell ref="D5:D6"/>
    <mergeCell ref="D9:D14"/>
    <mergeCell ref="D16:D24"/>
    <mergeCell ref="D26:D27"/>
    <mergeCell ref="D33:D34"/>
    <mergeCell ref="D39:D42"/>
    <mergeCell ref="D45:D59"/>
    <mergeCell ref="D60:D62"/>
    <mergeCell ref="E5:E6"/>
    <mergeCell ref="E9:E14"/>
    <mergeCell ref="E16:E24"/>
    <mergeCell ref="E26:E27"/>
    <mergeCell ref="E33:E34"/>
    <mergeCell ref="E39:E42"/>
    <mergeCell ref="E45:E59"/>
    <mergeCell ref="E60:E62"/>
    <mergeCell ref="F4:F6"/>
    <mergeCell ref="F9:F14"/>
    <mergeCell ref="F16:F24"/>
    <mergeCell ref="F26:F27"/>
    <mergeCell ref="F39:F42"/>
    <mergeCell ref="F45:F59"/>
    <mergeCell ref="F60:F62"/>
    <mergeCell ref="G4:G6"/>
    <mergeCell ref="H4:H6"/>
    <mergeCell ref="H9:H14"/>
    <mergeCell ref="H16:H24"/>
    <mergeCell ref="H26:H27"/>
    <mergeCell ref="H39:H42"/>
    <mergeCell ref="H45:H59"/>
    <mergeCell ref="H60:H62"/>
    <mergeCell ref="I4:I6"/>
  </mergeCells>
  <pageMargins left="0.275" right="0.393055555555556" top="0.472222222222222" bottom="0.511805555555556" header="0.236111111111111" footer="0.354166666666667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专项扶贫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szq</dc:creator>
  <cp:lastModifiedBy>ぎ</cp:lastModifiedBy>
  <dcterms:created xsi:type="dcterms:W3CDTF">2019-11-27T09:33:00Z</dcterms:created>
  <dcterms:modified xsi:type="dcterms:W3CDTF">2019-12-27T03:20:48Z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