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esktop\日常工作\2025年预算公开\2025年随县政府网预算公开\公开定稿-3.25\"/>
    </mc:Choice>
  </mc:AlternateContent>
  <xr:revisionPtr revIDLastSave="0" documentId="13_ncr:1_{B76E13A1-5687-444E-961B-6D0C7DBF0EFA}" xr6:coauthVersionLast="47" xr6:coauthVersionMax="47" xr10:uidLastSave="{00000000-0000-0000-0000-000000000000}"/>
  <bookViews>
    <workbookView xWindow="-120" yWindow="-120" windowWidth="29040" windowHeight="15840" firstSheet="13" activeTab="16" xr2:uid="{00000000-000D-0000-FFFF-FFFF00000000}"/>
  </bookViews>
  <sheets>
    <sheet name="11、一般公共预算收入明细表" sheetId="28" r:id="rId1"/>
    <sheet name="12、一般公共预算支出明细表" sheetId="2" r:id="rId2"/>
    <sheet name="13、一般公共预算基本支出表" sheetId="33" r:id="rId3"/>
    <sheet name="14、三公经费预算支出表" sheetId="34" r:id="rId4"/>
    <sheet name="15、一般公共预算税收返还及转移支付表" sheetId="35" r:id="rId5"/>
    <sheet name="16、政府基金预算收入表" sheetId="22" r:id="rId6"/>
    <sheet name="17、政府基金预算支出表" sheetId="23" r:id="rId7"/>
    <sheet name="18、政府性基金转移支付表" sheetId="36" r:id="rId8"/>
    <sheet name="19、国有资本经营收入" sheetId="26" r:id="rId9"/>
    <sheet name="20、国有资本经营支出" sheetId="27" r:id="rId10"/>
    <sheet name="21、国有资本经营预算转移支付表" sheetId="37" r:id="rId11"/>
    <sheet name="22、社保基金收入表" sheetId="24" r:id="rId12"/>
    <sheet name="23、社保基金支出表" sheetId="25" r:id="rId13"/>
    <sheet name="24、政府一般债务限额和余额情况表" sheetId="38" r:id="rId14"/>
    <sheet name="25、政府专项债务限额和余额情况表" sheetId="39" r:id="rId15"/>
    <sheet name="26、地方政府债券还本付息情况表" sheetId="40" r:id="rId16"/>
    <sheet name="27、新增政府债券分配明细表" sheetId="42" r:id="rId17"/>
  </sheets>
  <definedNames>
    <definedName name="_xlnm._FilterDatabase" localSheetId="1" hidden="1">'12、一般公共预算支出明细表'!$A$4:$B$528</definedName>
    <definedName name="_xlnm._FilterDatabase" localSheetId="6" hidden="1">'17、政府基金预算支出表'!$A$5:$C$54</definedName>
    <definedName name="_xlnm.Print_Area" localSheetId="5">'16、政府基金预算收入表'!$A$1:$D$36</definedName>
    <definedName name="_xlnm.Print_Area" localSheetId="6">'17、政府基金预算支出表'!$A$1:$D$62</definedName>
    <definedName name="_xlnm.Print_Titles" localSheetId="0">'11、一般公共预算收入明细表'!$4:$4</definedName>
    <definedName name="_xlnm.Print_Titles" localSheetId="1">'12、一般公共预算支出明细表'!$4:$4</definedName>
    <definedName name="_xlnm.Print_Titles" localSheetId="5">'16、政府基金预算收入表'!$4:$4</definedName>
    <definedName name="_xlnm.Print_Titles" localSheetId="6">'17、政府基金预算支出表'!$4:$4</definedName>
    <definedName name="_xlnm.Print_Titles" localSheetId="11">'22、社保基金收入表'!$4:$4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2" l="1"/>
  <c r="D7" i="42"/>
  <c r="D6" i="42"/>
  <c r="B9" i="40"/>
  <c r="C10" i="25"/>
  <c r="C6" i="25"/>
  <c r="C5" i="25"/>
  <c r="C14" i="24"/>
  <c r="C6" i="24"/>
  <c r="C5" i="24"/>
  <c r="C13" i="27"/>
  <c r="C8" i="27"/>
  <c r="C6" i="27"/>
  <c r="C5" i="27"/>
  <c r="C15" i="26"/>
  <c r="C13" i="26"/>
  <c r="C10" i="26"/>
  <c r="C7" i="26"/>
  <c r="C6" i="26"/>
  <c r="C5" i="26"/>
  <c r="C17" i="36"/>
  <c r="C9" i="36"/>
  <c r="C7" i="36"/>
  <c r="C6" i="36"/>
  <c r="C62" i="23"/>
  <c r="C60" i="23"/>
  <c r="C59" i="23"/>
  <c r="C57" i="23"/>
  <c r="C56" i="23"/>
  <c r="C55" i="23"/>
  <c r="C50" i="23"/>
  <c r="C49" i="23"/>
  <c r="C47" i="23"/>
  <c r="C46" i="23"/>
  <c r="C39" i="23"/>
  <c r="C36" i="23"/>
  <c r="C35" i="23"/>
  <c r="C31" i="23"/>
  <c r="C30" i="23"/>
  <c r="C27" i="23"/>
  <c r="C23" i="23"/>
  <c r="C18" i="23"/>
  <c r="C6" i="23"/>
  <c r="C5" i="23"/>
  <c r="C36" i="22"/>
  <c r="C33" i="22"/>
  <c r="C25" i="22"/>
  <c r="C23" i="22"/>
  <c r="C22" i="22"/>
  <c r="C21" i="22"/>
  <c r="C20" i="22"/>
  <c r="C18" i="22"/>
  <c r="C7" i="22"/>
  <c r="D9" i="34"/>
  <c r="A9" i="34"/>
  <c r="B38" i="33"/>
  <c r="B10" i="33"/>
  <c r="C5" i="2"/>
  <c r="C45" i="28"/>
  <c r="C41" i="28"/>
  <c r="C40" i="28"/>
  <c r="C39" i="28"/>
  <c r="C35" i="28"/>
  <c r="C30" i="28"/>
  <c r="C21" i="28"/>
  <c r="C6" i="28"/>
  <c r="C5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48" authorId="0" shapeId="0" xr:uid="{00000000-0006-0000-0600-000001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含12月10日下达11666万元测算的付息支出</t>
        </r>
      </text>
    </comment>
  </commentList>
</comments>
</file>

<file path=xl/sharedStrings.xml><?xml version="1.0" encoding="utf-8"?>
<sst xmlns="http://schemas.openxmlformats.org/spreadsheetml/2006/main" count="963" uniqueCount="788">
  <si>
    <t>附表11</t>
  </si>
  <si>
    <t>随县2025年地方一般公共预算收入明细表</t>
  </si>
  <si>
    <t>单位：万元</t>
  </si>
  <si>
    <t>科目编码</t>
  </si>
  <si>
    <t>科目名称</t>
  </si>
  <si>
    <t>金额</t>
  </si>
  <si>
    <t>地方一般公共预算收入</t>
  </si>
  <si>
    <t xml:space="preserve"> 税收收入</t>
  </si>
  <si>
    <t xml:space="preserve">   国内增值税（含改征增值税）</t>
  </si>
  <si>
    <t xml:space="preserve">   营业税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</si>
  <si>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</si>
  <si>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</si>
  <si>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</si>
  <si>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</si>
  <si>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</si>
  <si>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</si>
  <si>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</si>
  <si>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</si>
  <si>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</si>
  <si>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</si>
  <si>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</si>
  <si>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</si>
  <si>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</si>
  <si>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</si>
  <si>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</si>
  <si>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</si>
  <si>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</si>
  <si>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</si>
  <si>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</si>
  <si>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</si>
  <si>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</si>
  <si>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转移性收入</t>
  </si>
  <si>
    <t>返还性收入</t>
  </si>
  <si>
    <t>一般性转移支付收入</t>
  </si>
  <si>
    <t>专项转移支付收入</t>
  </si>
  <si>
    <t>上年结余收入</t>
  </si>
  <si>
    <t>调入资金</t>
  </si>
  <si>
    <t xml:space="preserve">  政府性基金预算调入</t>
  </si>
  <si>
    <t xml:space="preserve">  国有资本经营预算调入</t>
  </si>
  <si>
    <t xml:space="preserve">  其他资金调入</t>
  </si>
  <si>
    <t>债务转贷收入</t>
  </si>
  <si>
    <t xml:space="preserve">  地方政府一般债务转贷收入</t>
  </si>
  <si>
    <t xml:space="preserve">    地方政府一般债券转贷收入</t>
  </si>
  <si>
    <t xml:space="preserve">      新增债券</t>
  </si>
  <si>
    <t xml:space="preserve">      再融资债券</t>
  </si>
  <si>
    <t>动用预算稳定调节基金</t>
  </si>
  <si>
    <t>收入总计</t>
  </si>
  <si>
    <t>附表12</t>
  </si>
  <si>
    <t>随县2025年一般公共预算支出明细表</t>
  </si>
  <si>
    <t>一般公共预算支出</t>
  </si>
  <si>
    <t>转移性支出</t>
  </si>
  <si>
    <t xml:space="preserve">   上解支出</t>
  </si>
  <si>
    <t xml:space="preserve">    其中：上解省级</t>
  </si>
  <si>
    <t xml:space="preserve">          上解市级</t>
  </si>
  <si>
    <t xml:space="preserve">   年终结余</t>
  </si>
  <si>
    <t xml:space="preserve">   安排预算稳定调节基金</t>
  </si>
  <si>
    <t xml:space="preserve">   地方政府一般债务还本支出</t>
  </si>
  <si>
    <t xml:space="preserve">   地方政府向外国政府借款还本支出</t>
  </si>
  <si>
    <t xml:space="preserve">   地方政府向国际组织借款还本支出</t>
  </si>
  <si>
    <t>支出总计</t>
  </si>
  <si>
    <t>附表13</t>
  </si>
  <si>
    <t>随县2025年本级基本支出预算表</t>
  </si>
  <si>
    <t>项  目</t>
  </si>
  <si>
    <t>预算数</t>
  </si>
  <si>
    <t>一、机关工资福利支出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</si>
  <si>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</si>
  <si>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</si>
  <si>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</si>
  <si>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</si>
  <si>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二、机关商品和服务支出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</si>
  <si>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</si>
  <si>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</si>
  <si>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</si>
  <si>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</si>
  <si>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</si>
  <si>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</si>
  <si>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</si>
  <si>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</si>
  <si>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</si>
  <si>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</si>
  <si>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三、机关资本性支出</t>
  </si>
  <si>
    <t xml:space="preserve">  公务用车购置</t>
  </si>
  <si>
    <t xml:space="preserve">  设备购置</t>
  </si>
  <si>
    <t xml:space="preserve">  大型修缮</t>
  </si>
  <si>
    <t xml:space="preserve">  其他资本性支出</t>
  </si>
  <si>
    <t>四、对事业单位经常性补助</t>
  </si>
  <si>
    <t xml:space="preserve">  工资福利支出</t>
  </si>
  <si>
    <t xml:space="preserve">  商品和服务支出</t>
  </si>
  <si>
    <t xml:space="preserve">  其他对事业单位补助</t>
  </si>
  <si>
    <t>五、对事业单位资本性补助</t>
  </si>
  <si>
    <t xml:space="preserve">  资本性支出</t>
  </si>
  <si>
    <t>六、对个人和家庭的补助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</si>
  <si>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</si>
  <si>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</si>
  <si>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</si>
  <si>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其他对个人和家庭的补助</t>
  </si>
  <si>
    <t xml:space="preserve">            支    出    合    计</t>
  </si>
  <si>
    <t>附表14</t>
  </si>
  <si>
    <t>一般公共预算“三公”经费表</t>
  </si>
  <si>
    <t>填报单位：随县</t>
  </si>
  <si>
    <t>三公总计</t>
  </si>
  <si>
    <t>公务接待费</t>
  </si>
  <si>
    <t>因公出国（境）费</t>
  </si>
  <si>
    <t>公务用车</t>
  </si>
  <si>
    <t>合计</t>
  </si>
  <si>
    <t>运行维护费</t>
  </si>
  <si>
    <t>购置费</t>
  </si>
  <si>
    <t>附表15</t>
  </si>
  <si>
    <t>随县2025年一般公共预算税收返还和转移支付表</t>
  </si>
  <si>
    <t>项目</t>
  </si>
  <si>
    <t>上级补助收入</t>
  </si>
  <si>
    <t>11001</t>
  </si>
  <si>
    <t>1100102</t>
  </si>
  <si>
    <t>所得税基数返还收入</t>
  </si>
  <si>
    <t>1100103</t>
  </si>
  <si>
    <t>成品油税费改革税收返还收入</t>
  </si>
  <si>
    <t>1100104</t>
  </si>
  <si>
    <t>增值税税收返还收入</t>
  </si>
  <si>
    <t>1100105</t>
  </si>
  <si>
    <t>消费税税收返还收入</t>
  </si>
  <si>
    <t>1100106</t>
  </si>
  <si>
    <t>增值税“五五分享”税收返还收入</t>
  </si>
  <si>
    <t>1100199</t>
  </si>
  <si>
    <t>其他返还性收入</t>
  </si>
  <si>
    <t>11002</t>
  </si>
  <si>
    <t>1100201</t>
  </si>
  <si>
    <t>体制补助收入</t>
  </si>
  <si>
    <t>1100202</t>
  </si>
  <si>
    <t>均衡性转移支付收入</t>
  </si>
  <si>
    <t>1100207</t>
  </si>
  <si>
    <t>县级基本财力保障机制奖补资金收入</t>
  </si>
  <si>
    <t>1100208</t>
  </si>
  <si>
    <t>结算补助收入</t>
  </si>
  <si>
    <t>1100212</t>
  </si>
  <si>
    <t>资源枯竭型城市转移支付补助收入</t>
  </si>
  <si>
    <t>1100214</t>
  </si>
  <si>
    <t>企业事业单位划转补助收入</t>
  </si>
  <si>
    <t>1100225</t>
  </si>
  <si>
    <t>产粮（油）大县奖励资金收入</t>
  </si>
  <si>
    <t>1100226</t>
  </si>
  <si>
    <t>重点生态功能区转移支付收入</t>
  </si>
  <si>
    <t>1100227</t>
  </si>
  <si>
    <t>固定数额补助收入</t>
  </si>
  <si>
    <t>1100228</t>
  </si>
  <si>
    <t>革命老区转移支付收入</t>
  </si>
  <si>
    <t>1100229</t>
  </si>
  <si>
    <t>民族地区转移支付收入</t>
  </si>
  <si>
    <t>1100230</t>
  </si>
  <si>
    <t>边境地区转移支付收入</t>
  </si>
  <si>
    <t>1100231</t>
  </si>
  <si>
    <t>巩固脱贫攻坚成果衔接乡村振兴转移支付收入</t>
  </si>
  <si>
    <t>1100241</t>
  </si>
  <si>
    <t>一般公共服务共同财政事权转移支付收入</t>
  </si>
  <si>
    <t>1100242</t>
  </si>
  <si>
    <t>外交共同财政事权转移支付收入</t>
  </si>
  <si>
    <t>1100243</t>
  </si>
  <si>
    <t>国防共同财政事权转移支付收入</t>
  </si>
  <si>
    <t>1100244</t>
  </si>
  <si>
    <t>公共安全共同财政事权转移支付收入</t>
  </si>
  <si>
    <t>1100245</t>
  </si>
  <si>
    <t>教育共同财政事权转移支付收入</t>
  </si>
  <si>
    <t>1100246</t>
  </si>
  <si>
    <t>科学技术共同财政事权转移支付收入</t>
  </si>
  <si>
    <t>1100247</t>
  </si>
  <si>
    <t>文化旅游体育与传媒共同财政事权转移支付收入</t>
  </si>
  <si>
    <t>1100248</t>
  </si>
  <si>
    <t>社会保障和就业共同财政事权转移支付收入</t>
  </si>
  <si>
    <t>1100249</t>
  </si>
  <si>
    <t>医疗卫生共同财政事权转移支付收入</t>
  </si>
  <si>
    <t>1100250</t>
  </si>
  <si>
    <t>节能环保共同财政事权转移支付收入</t>
  </si>
  <si>
    <t>1100251</t>
  </si>
  <si>
    <t>城乡社区共同财政事权转移支付收入</t>
  </si>
  <si>
    <t>1100252</t>
  </si>
  <si>
    <t>农林水共同财政事权转移支付收入</t>
  </si>
  <si>
    <t>1100253</t>
  </si>
  <si>
    <t>交通运输共同财政事权转移支付收入</t>
  </si>
  <si>
    <t>1100254</t>
  </si>
  <si>
    <t>资源勘探工业信息等共同财政事权转移支付收入</t>
  </si>
  <si>
    <t>1100255</t>
  </si>
  <si>
    <t>商业服务业等共同财政事权转移支付收入</t>
  </si>
  <si>
    <t>1100256</t>
  </si>
  <si>
    <t>金融共同财政事权转移支付收入</t>
  </si>
  <si>
    <t>1100257</t>
  </si>
  <si>
    <t>自然资源海洋气象等共同财政事权转移支付收入</t>
  </si>
  <si>
    <t>1100258</t>
  </si>
  <si>
    <t>住房保障共同财政事权转移支付收入</t>
  </si>
  <si>
    <t>1100259</t>
  </si>
  <si>
    <t>粮油物资储备共同财政事权转移支付收入</t>
  </si>
  <si>
    <t>1100260</t>
  </si>
  <si>
    <t>灾害防治及应急管理共同财政事权转移支付收入</t>
  </si>
  <si>
    <t>1100269</t>
  </si>
  <si>
    <t>其他共同财政事权转移支付收入</t>
  </si>
  <si>
    <t>1100296</t>
  </si>
  <si>
    <t>增值税留抵退税转移支付收入</t>
  </si>
  <si>
    <t>1100297</t>
  </si>
  <si>
    <t>其他退税减税降费转移支付收入</t>
  </si>
  <si>
    <t>1100298</t>
  </si>
  <si>
    <t>补充县区财力转移支付收入</t>
  </si>
  <si>
    <t>1100299</t>
  </si>
  <si>
    <t>其他一般性转移支付收入</t>
  </si>
  <si>
    <t>11003</t>
  </si>
  <si>
    <t>1100301</t>
  </si>
  <si>
    <t>一般公共服务</t>
  </si>
  <si>
    <t>1100302</t>
  </si>
  <si>
    <t>外交</t>
  </si>
  <si>
    <t>1100303</t>
  </si>
  <si>
    <t>国防</t>
  </si>
  <si>
    <t>1100304</t>
  </si>
  <si>
    <t>公共安全</t>
  </si>
  <si>
    <t>1100305</t>
  </si>
  <si>
    <t>教育</t>
  </si>
  <si>
    <t>1100306</t>
  </si>
  <si>
    <t>科学技术</t>
  </si>
  <si>
    <t>1100307</t>
  </si>
  <si>
    <t>文化旅游体育与传媒</t>
  </si>
  <si>
    <t>1100308</t>
  </si>
  <si>
    <t>社会保障和就业</t>
  </si>
  <si>
    <t>1100310</t>
  </si>
  <si>
    <t>卫生健康</t>
  </si>
  <si>
    <t>1100311</t>
  </si>
  <si>
    <t>节能环保</t>
  </si>
  <si>
    <t>1100312</t>
  </si>
  <si>
    <t>城乡社区</t>
  </si>
  <si>
    <t>1100313</t>
  </si>
  <si>
    <t>农林水</t>
  </si>
  <si>
    <t>1100314</t>
  </si>
  <si>
    <t>交通运输</t>
  </si>
  <si>
    <t>1100315</t>
  </si>
  <si>
    <t>资源勘探工业信息等</t>
  </si>
  <si>
    <t>1100316</t>
  </si>
  <si>
    <t>商业服务业等</t>
  </si>
  <si>
    <t>1100317</t>
  </si>
  <si>
    <t>金融</t>
  </si>
  <si>
    <t>1100320</t>
  </si>
  <si>
    <t>自然资源海洋气象等</t>
  </si>
  <si>
    <t>1100321</t>
  </si>
  <si>
    <t>住房保障</t>
  </si>
  <si>
    <t>1100322</t>
  </si>
  <si>
    <t>粮油物资储备</t>
  </si>
  <si>
    <t>1100324</t>
  </si>
  <si>
    <t>灾害防治及应急管理</t>
  </si>
  <si>
    <t>1100399</t>
  </si>
  <si>
    <t>其他收入</t>
  </si>
  <si>
    <t>附表16</t>
  </si>
  <si>
    <t>随县2025年政府性基金预算收入表</t>
  </si>
  <si>
    <t>备注</t>
  </si>
  <si>
    <t>一、国有土地收益基金收入</t>
  </si>
  <si>
    <t>二、农业土地开发资金收入</t>
  </si>
  <si>
    <t>三、国有土地使用权出让收入</t>
  </si>
  <si>
    <t xml:space="preserve">      土地出让价款收入</t>
  </si>
  <si>
    <r>
      <rPr>
        <sz val="11"/>
        <rFont val="Times New Roman"/>
        <family val="1"/>
      </rPr>
      <t xml:space="preserve"> </t>
    </r>
    <r>
      <rPr>
        <sz val="11"/>
        <rFont val="仿宋"/>
        <family val="3"/>
        <charset val="134"/>
      </rPr>
      <t xml:space="preserve"> 预计2022年商业和住宅土地出让收入1.6亿（其中各镇商住用地出让148亩，27万/亩，约4000万，炎帝景区商业用地185亩，65万/亩，约1.2亿）；石材企业工业用地出让收入2.4亿（出让土地面积1700亩，14万/亩，约2.4亿）</t>
    </r>
  </si>
  <si>
    <t xml:space="preserve">      补缴的土地价款</t>
  </si>
  <si>
    <t xml:space="preserve">      缴纳新增建设用地土地有偿使用费</t>
  </si>
  <si>
    <t xml:space="preserve">      其他土地出让收入</t>
  </si>
  <si>
    <t>四、彩票发行机构和彩票销售机构的业务费用</t>
  </si>
  <si>
    <t xml:space="preserve">      福利彩票销售机构的业务费用</t>
  </si>
  <si>
    <t>　　  体育彩票销售机构的业务费用</t>
  </si>
  <si>
    <t>五、城市基础设施配套费收入</t>
  </si>
  <si>
    <t>六、污水处理费收入</t>
  </si>
  <si>
    <t>七、其他政府性基金收入</t>
  </si>
  <si>
    <t>八、其他政府性基金专项债务对应项目专项收入</t>
  </si>
  <si>
    <t xml:space="preserve">      其他自行试点项目收益专项债券对应项目专项收入  </t>
  </si>
  <si>
    <t>收入合计</t>
  </si>
  <si>
    <t>一、政府性基金转移收入</t>
  </si>
  <si>
    <t xml:space="preserve">     农林水</t>
  </si>
  <si>
    <t>大中型水库移民后期扶持基金补助</t>
  </si>
  <si>
    <t xml:space="preserve">     其他收入</t>
  </si>
  <si>
    <t>社会福利的彩票公益金补助</t>
  </si>
  <si>
    <t>体育事业的彩票公益金补助</t>
  </si>
  <si>
    <t>残疾人事业的彩票公益金补助</t>
  </si>
  <si>
    <t>二、债务转贷收入</t>
  </si>
  <si>
    <t xml:space="preserve">     地方政府专项债务转贷收入</t>
  </si>
  <si>
    <t>土地储备专项债券转贷收入</t>
  </si>
  <si>
    <t>其他地方自行试点项目收益专项债券转贷收入</t>
  </si>
  <si>
    <t>三、上年结余收入</t>
  </si>
  <si>
    <t xml:space="preserve">     政府性基金预算上年结余收入</t>
  </si>
  <si>
    <t>四、调入资金</t>
  </si>
  <si>
    <t>附表17</t>
  </si>
  <si>
    <t>随县2025年政府性基金预算支出表</t>
  </si>
  <si>
    <t>一、城乡社区支出</t>
  </si>
  <si>
    <t xml:space="preserve">     国有土地使用权出让收入及对应专项债务收入安排的支出</t>
  </si>
  <si>
    <t xml:space="preserve">  征地和拆迁补偿支出</t>
  </si>
  <si>
    <t>用于土地出让收入成本的返还（包含征地片区费用4.6万/亩，省级征地费用3.5万/亩，耕地占用税2万/亩，青苗补偿费、评估费用、污染调查评估费等）及拆迁补偿费</t>
  </si>
  <si>
    <t xml:space="preserve">  土地开发支出</t>
  </si>
  <si>
    <t>土地开发整理费用约按2万/亩测算，用于各镇、场新增建设用地使用费支出</t>
  </si>
  <si>
    <t xml:space="preserve">  城市建设支出</t>
  </si>
  <si>
    <t>按总出让收入的10%安排城市建设资金主要用于城投公司</t>
  </si>
  <si>
    <t xml:space="preserve">  农村基础设施建设支出</t>
  </si>
  <si>
    <t xml:space="preserve">按总出让收入的10%计提农业开发、农田水利建设资金后用于付各镇（场）净收益支出 </t>
  </si>
  <si>
    <t xml:space="preserve">  补助被征地农民支出</t>
  </si>
  <si>
    <t>用于征地农民养老保险金缴纳及拆迁补偿费支出</t>
  </si>
  <si>
    <t xml:space="preserve">  土地出让业务支出</t>
  </si>
  <si>
    <t>按商用地出让收入的4%提取业务手续费用于国土部门工作经费支出</t>
  </si>
  <si>
    <t xml:space="preserve">  廉租住房支出</t>
  </si>
  <si>
    <t>用于发放全县各镇、场城镇住房保障家庭的租赁补贴资金发放</t>
  </si>
  <si>
    <t xml:space="preserve">  棚户区改造支出</t>
  </si>
  <si>
    <t xml:space="preserve">  公共租赁住房支出</t>
  </si>
  <si>
    <t>用于公租房屋日常维修和小区附属设施建设支出</t>
  </si>
  <si>
    <t xml:space="preserve">  农业生态环境支出</t>
  </si>
  <si>
    <t xml:space="preserve">  其他国有土地使用权出让收入安排的支出</t>
  </si>
  <si>
    <t>安排炎帝学校工程建设资金2000万及不可预见费用1000万</t>
  </si>
  <si>
    <t xml:space="preserve">     国有土地使用权出让收入安排的支出</t>
  </si>
  <si>
    <t xml:space="preserve">  其他国有土地收益基金支出</t>
  </si>
  <si>
    <t xml:space="preserve">     农业土地开发资金安排的支出</t>
  </si>
  <si>
    <r>
      <rPr>
        <sz val="11"/>
        <rFont val="宋体"/>
        <family val="3"/>
        <charset val="134"/>
      </rPr>
      <t xml:space="preserve"> </t>
    </r>
    <r>
      <rPr>
        <sz val="11"/>
        <color rgb="FF000000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城市基础设施配套费安排的支出</t>
    </r>
  </si>
  <si>
    <t xml:space="preserve">  城市公共设施</t>
  </si>
  <si>
    <t xml:space="preserve">  城市环境卫生</t>
  </si>
  <si>
    <t xml:space="preserve">  其他城市基础设施配套费安排的支出</t>
  </si>
  <si>
    <t xml:space="preserve">     污水处理费及对应专项债务收入安排的支出</t>
  </si>
  <si>
    <t xml:space="preserve">  污水处理设施建设和运营</t>
  </si>
  <si>
    <t xml:space="preserve">  其他污水处理费安排的支出</t>
  </si>
  <si>
    <t>二、农林水支出</t>
  </si>
  <si>
    <t xml:space="preserve">     大中型水库移民后期扶持基金支出</t>
  </si>
  <si>
    <t xml:space="preserve">  基础设施建设和经济发展</t>
  </si>
  <si>
    <t xml:space="preserve">  解决移民遗留问题</t>
  </si>
  <si>
    <t xml:space="preserve">  其他大中型水库库区基金金支出</t>
  </si>
  <si>
    <t>三、其他支出</t>
  </si>
  <si>
    <t xml:space="preserve">     其他政府性基金及对应专项债务收入安排的支出</t>
  </si>
  <si>
    <t xml:space="preserve">  其他政府性基金安排的支出</t>
  </si>
  <si>
    <t xml:space="preserve">      其他地方自行试点项目收益专项债券收入安排的支出</t>
  </si>
  <si>
    <t xml:space="preserve">     彩票公益金安排的支出</t>
  </si>
  <si>
    <t xml:space="preserve">  用于社会福利的彩票公益金支出</t>
  </si>
  <si>
    <t xml:space="preserve">  用于体育事业的彩票公益金支出</t>
  </si>
  <si>
    <t xml:space="preserve">  用于教育事业的彩票公益金支出</t>
  </si>
  <si>
    <t xml:space="preserve">  用于红十字事业的彩票公益金支出</t>
  </si>
  <si>
    <t xml:space="preserve">  用于残疾人事业的彩票公益金支出</t>
  </si>
  <si>
    <t xml:space="preserve">  用于城乡医疗求助的的彩票公益金支出</t>
  </si>
  <si>
    <t>四、债务付息支出</t>
  </si>
  <si>
    <t xml:space="preserve">     地方政府专项债务付息支出</t>
  </si>
  <si>
    <t xml:space="preserve">  其他地方自行试点项目收益专项债券付息支出</t>
  </si>
  <si>
    <t>五、债务发行费用支出</t>
  </si>
  <si>
    <t xml:space="preserve">     地方政府专项债务发行费用支出</t>
  </si>
  <si>
    <t xml:space="preserve">  国有土地使用权出让金债务发行费用支出</t>
  </si>
  <si>
    <t xml:space="preserve">  土地储备专项债券发行费用支出</t>
  </si>
  <si>
    <t xml:space="preserve">  其他地方自行试点项目收益专项债券发行费用支出</t>
  </si>
  <si>
    <t xml:space="preserve">      其他政府性基金债务发行费用支出</t>
  </si>
  <si>
    <t>支出合计</t>
  </si>
  <si>
    <t xml:space="preserve">     年终结余</t>
  </si>
  <si>
    <t xml:space="preserve">      政府性基金年终结余</t>
  </si>
  <si>
    <t>债务还本支出</t>
  </si>
  <si>
    <t xml:space="preserve">     地方政府专项债务还本支出</t>
  </si>
  <si>
    <t xml:space="preserve">      其他地方自行试点项目收益专项债券还本支出</t>
  </si>
  <si>
    <t>附表18</t>
  </si>
  <si>
    <t>科目</t>
  </si>
  <si>
    <t>项    目</t>
  </si>
  <si>
    <t>附表19</t>
  </si>
  <si>
    <r>
      <rPr>
        <sz val="20"/>
        <color rgb="FF000000"/>
        <rFont val="方正小标宋_GBK"/>
        <family val="4"/>
        <charset val="134"/>
      </rPr>
      <t>随县2025年</t>
    </r>
    <r>
      <rPr>
        <sz val="20"/>
        <rFont val="方正小标宋_GBK"/>
        <family val="4"/>
        <charset val="134"/>
      </rPr>
      <t>国有资本经营预算收入表</t>
    </r>
  </si>
  <si>
    <t>国有资本经营预算收入</t>
  </si>
  <si>
    <t xml:space="preserve"> 利润收入</t>
  </si>
  <si>
    <t xml:space="preserve">  其他国有资本经营预算企业利润收入</t>
  </si>
  <si>
    <t xml:space="preserve">      建发集团</t>
  </si>
  <si>
    <t xml:space="preserve">      乡投集团</t>
  </si>
  <si>
    <t xml:space="preserve">  国有资本经营预算转移支付收入</t>
  </si>
  <si>
    <r>
      <rPr>
        <b/>
        <sz val="11"/>
        <color rgb="FF000000"/>
        <rFont val="宋体"/>
        <family val="3"/>
        <charset val="134"/>
      </rPr>
      <t xml:space="preserve">   </t>
    </r>
    <r>
      <rPr>
        <sz val="11"/>
        <color rgb="FF000000"/>
        <rFont val="宋体"/>
        <family val="3"/>
        <charset val="134"/>
      </rPr>
      <t>国有资本经营预算转移支付收入</t>
    </r>
  </si>
  <si>
    <t xml:space="preserve">  上年结转收入</t>
  </si>
  <si>
    <t xml:space="preserve">   国有资本经营预算上年结余收入</t>
  </si>
  <si>
    <t>附表20</t>
  </si>
  <si>
    <r>
      <rPr>
        <sz val="20"/>
        <color rgb="FF000000"/>
        <rFont val="方正小标宋_GBK"/>
        <family val="4"/>
        <charset val="134"/>
      </rPr>
      <t>随县2025年</t>
    </r>
    <r>
      <rPr>
        <sz val="20"/>
        <rFont val="方正小标宋_GBK"/>
        <family val="4"/>
        <charset val="134"/>
      </rPr>
      <t>国有资本经营预算支出表</t>
    </r>
  </si>
  <si>
    <t>国有资本经营预算支出</t>
  </si>
  <si>
    <t xml:space="preserve"> 其他国有资本经营预算支出</t>
  </si>
  <si>
    <t xml:space="preserve">   其他国有资本经营预算支出</t>
  </si>
  <si>
    <t xml:space="preserve"> 调出资金</t>
  </si>
  <si>
    <t xml:space="preserve">   国有资本经营预算调出资金</t>
  </si>
  <si>
    <t xml:space="preserve"> 年终结余</t>
  </si>
  <si>
    <t xml:space="preserve">   国有资本经营预算年终结余</t>
  </si>
  <si>
    <t>附表21</t>
  </si>
  <si>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单位：万元</t>
    </r>
  </si>
  <si>
    <r>
      <rPr>
        <sz val="11"/>
        <color indexed="8"/>
        <rFont val="黑体"/>
        <family val="3"/>
        <charset val="134"/>
      </rPr>
      <t>项</t>
    </r>
    <r>
      <rPr>
        <sz val="11"/>
        <color indexed="8"/>
        <rFont val="黑体"/>
        <family val="3"/>
        <charset val="134"/>
      </rPr>
      <t xml:space="preserve">  </t>
    </r>
    <r>
      <rPr>
        <sz val="11"/>
        <color indexed="8"/>
        <rFont val="黑体"/>
        <family val="3"/>
        <charset val="134"/>
      </rPr>
      <t>目</t>
    </r>
  </si>
  <si>
    <t>230</t>
  </si>
  <si>
    <t>三、转移性支出</t>
  </si>
  <si>
    <t>备注：2025年国有资本经营预算无对下转移支付安排。</t>
  </si>
  <si>
    <t>附表22</t>
  </si>
  <si>
    <t>随县2025年社会保险基金预算收入表</t>
  </si>
  <si>
    <t>社会保险基金收入合计</t>
  </si>
  <si>
    <t>一、城乡居民基本养老保险基金收入</t>
  </si>
  <si>
    <t xml:space="preserve">   其中：城乡居民基本养老保险费收入</t>
  </si>
  <si>
    <t xml:space="preserve">           城乡居民基本养老保险基金财政补贴收入</t>
  </si>
  <si>
    <t xml:space="preserve">           城乡居民基本养老保险基金利息收入</t>
  </si>
  <si>
    <t xml:space="preserve">        委托投资收益</t>
  </si>
  <si>
    <t xml:space="preserve">           城乡居民基本养老保险集体补助收入</t>
  </si>
  <si>
    <t xml:space="preserve">           转移收入</t>
  </si>
  <si>
    <t xml:space="preserve">           其他收入</t>
  </si>
  <si>
    <t>二、机关事业单位基本养老保险基金收入</t>
  </si>
  <si>
    <t xml:space="preserve">   其中：机关事业单位基本养老保险费收入</t>
  </si>
  <si>
    <t xml:space="preserve">           机关事业单位基本养老保险基金财政补贴收入</t>
  </si>
  <si>
    <t xml:space="preserve">           机关事业单位基本养老保险基金利息收入</t>
  </si>
  <si>
    <t xml:space="preserve">           机关事业单位基本养老保险基金转移收入</t>
  </si>
  <si>
    <t xml:space="preserve">           其他机关事业单位基本养老保险基金收入</t>
  </si>
  <si>
    <t>附表23</t>
  </si>
  <si>
    <t>随县2025年社会保险基金预算支出表</t>
  </si>
  <si>
    <t>社会保险基金支出合计</t>
  </si>
  <si>
    <t>一、城乡居民基本养老保险基金支出</t>
  </si>
  <si>
    <t xml:space="preserve">   其中：基本养老金支出</t>
  </si>
  <si>
    <t xml:space="preserve">           转移支出</t>
  </si>
  <si>
    <t xml:space="preserve">           其他基本养老保险基金支出</t>
  </si>
  <si>
    <t>二、机关事业单位基本养老保险基金支出</t>
  </si>
  <si>
    <t xml:space="preserve">   其中：社会保险待遇支出</t>
  </si>
  <si>
    <t>附表24</t>
  </si>
  <si>
    <t>随县2025年地方政府一般债务情况表</t>
  </si>
  <si>
    <t>地区</t>
  </si>
  <si>
    <t>一般债务</t>
  </si>
  <si>
    <t>余额</t>
  </si>
  <si>
    <t>限额</t>
  </si>
  <si>
    <t>随县</t>
  </si>
  <si>
    <t>备注：省财政厅暂未下达2025年限额，此数据为截至2024年底限额及余额。</t>
  </si>
  <si>
    <t>附表25</t>
  </si>
  <si>
    <t>随县2025年专项政府债务情况表</t>
  </si>
  <si>
    <t>专项债务</t>
  </si>
  <si>
    <t xml:space="preserve"> 随县</t>
  </si>
  <si>
    <t>附表26</t>
  </si>
  <si>
    <t>2025年随县地方政府债券还本付息表</t>
  </si>
  <si>
    <t>政府债券还本付息</t>
  </si>
  <si>
    <t>小计</t>
  </si>
  <si>
    <t>还本</t>
  </si>
  <si>
    <t>付息</t>
  </si>
  <si>
    <t>一般债券</t>
  </si>
  <si>
    <t>专项债券</t>
  </si>
  <si>
    <t>附表27</t>
  </si>
  <si>
    <t>新增政府债券分配明细表</t>
  </si>
  <si>
    <t>序号</t>
  </si>
  <si>
    <t>分配单位</t>
  </si>
  <si>
    <t>项目名称</t>
  </si>
  <si>
    <t>转贷金额</t>
  </si>
  <si>
    <t>一般债券小计</t>
  </si>
  <si>
    <t>随县教育局</t>
  </si>
  <si>
    <t>随县标准化考点和机考考场建设</t>
  </si>
  <si>
    <t>随县城市管理执法局</t>
  </si>
  <si>
    <t>随县垃圾无害化处理项目</t>
  </si>
  <si>
    <t>随县柳林镇人民政府</t>
  </si>
  <si>
    <t>柳林8.12灾后重建项目经费</t>
  </si>
  <si>
    <t>随县交通运输局</t>
  </si>
  <si>
    <t>G240随县柳林至周家湾段改建工程</t>
  </si>
  <si>
    <t>随县公路建设（含“三年消危”）项目</t>
  </si>
  <si>
    <t>随县经济开发区管理委员会</t>
  </si>
  <si>
    <t>随县经济开发区基础设施建设项目（华美及喵走项目垫方）</t>
  </si>
  <si>
    <t>随县建设发展集团有限公司</t>
  </si>
  <si>
    <t>县域及经济开发区基础设施建设项目</t>
  </si>
  <si>
    <t>随县公安局</t>
  </si>
  <si>
    <t>随县公安局红绿灯升级改造项目</t>
  </si>
  <si>
    <t>随县公安局执法办案管理中心建设</t>
  </si>
  <si>
    <t>随县卫生健康局</t>
  </si>
  <si>
    <t>随县公共卫生补短板项目</t>
  </si>
  <si>
    <t>随县县委政法委</t>
  </si>
  <si>
    <t>综治中心建设经费</t>
  </si>
  <si>
    <t>国省道平交路除险及铁路安全防护</t>
  </si>
  <si>
    <t>随县政法委</t>
  </si>
  <si>
    <t>随县公共检验检测中心</t>
  </si>
  <si>
    <t>省级中心实验室装修及仪器设备购置缺口经费</t>
  </si>
  <si>
    <t>随县财政局</t>
  </si>
  <si>
    <t>市民兵训练基地共建资金</t>
  </si>
  <si>
    <t>随县住房和城乡建设局</t>
  </si>
  <si>
    <t>随县乡镇生活污水治理项目</t>
  </si>
  <si>
    <t>随县第一高级中学</t>
  </si>
  <si>
    <t>随县第一高级中学建设项目</t>
  </si>
  <si>
    <t>随县美丽城镇建设</t>
  </si>
  <si>
    <t>随县大洪山管理委员会</t>
  </si>
  <si>
    <t>存量项目建设</t>
  </si>
  <si>
    <t>随县长岗镇人民政府</t>
  </si>
  <si>
    <t>随县安居镇中心学校</t>
  </si>
  <si>
    <t>校舍基础设施建设</t>
  </si>
  <si>
    <t>随县新街镇中心学校</t>
  </si>
  <si>
    <t>专项债券小计</t>
  </si>
  <si>
    <t>随县楚北公铁联运物流有限公司铁路专用线</t>
  </si>
  <si>
    <t>随县水利和湖泊局</t>
  </si>
  <si>
    <t>随县城乡供水一体化工程</t>
  </si>
  <si>
    <t>武西高铁随县安居客运站项目</t>
  </si>
  <si>
    <t>随县乡村发展投资集团有限公司</t>
  </si>
  <si>
    <t>随县油茶种植加工产业发展项目</t>
  </si>
  <si>
    <t>随县殡仪馆</t>
  </si>
  <si>
    <t>随县殡仪馆附属设施项目</t>
  </si>
  <si>
    <t>随县人民医院吴山分院、唐县分院、殷店分院医疗服务能力提升建设项目</t>
  </si>
  <si>
    <t>随县政府投资项目（置换隐性债务）</t>
  </si>
  <si>
    <t>随县城乡融合建设发展有限公司</t>
  </si>
  <si>
    <t>随县现代农业科技产业园项目</t>
  </si>
  <si>
    <t>备注：省财政厅暂未下达2025年债券，此数据为2024年。</t>
  </si>
  <si>
    <t>随县2025年政府性基金预算转移支付表</t>
    <phoneticPr fontId="57" type="noConversion"/>
  </si>
  <si>
    <t>随县2025年国有资本经营预算对下转移支付表</t>
    <phoneticPr fontId="57" type="noConversion"/>
  </si>
  <si>
    <t>一般公共服务支出</t>
  </si>
  <si>
    <t>人大事务</t>
  </si>
  <si>
    <t>行政运行</t>
  </si>
  <si>
    <t>事业运行</t>
  </si>
  <si>
    <t>政协事务</t>
  </si>
  <si>
    <t>政府办公厅（室）及相关机构事务</t>
  </si>
  <si>
    <t>专项业务及机关事务管理</t>
  </si>
  <si>
    <t>其他政府办公厅（室）及相关机构事务支出</t>
  </si>
  <si>
    <t>发展与改革事务</t>
  </si>
  <si>
    <t>其他发展与改革事务支出</t>
  </si>
  <si>
    <t>统计信息事务</t>
  </si>
  <si>
    <t>专项统计业务</t>
  </si>
  <si>
    <t>专项普查活动</t>
  </si>
  <si>
    <t>统计抽样调查</t>
  </si>
  <si>
    <t>财政事务</t>
  </si>
  <si>
    <t>财政监察</t>
  </si>
  <si>
    <t>信息化建设</t>
  </si>
  <si>
    <t>财政委托业务支出</t>
  </si>
  <si>
    <t>其他财政事务支出</t>
  </si>
  <si>
    <t>税收事务</t>
  </si>
  <si>
    <t>审计事务</t>
  </si>
  <si>
    <t>纪检监察事务</t>
  </si>
  <si>
    <t>巡视工作</t>
  </si>
  <si>
    <t>其他纪检监察事务支出</t>
  </si>
  <si>
    <t>商贸事务</t>
  </si>
  <si>
    <t>招商引资</t>
  </si>
  <si>
    <t>档案事务</t>
  </si>
  <si>
    <t>档案馆</t>
  </si>
  <si>
    <t>民主党派及工商联事务</t>
  </si>
  <si>
    <t>其他民主党派及工商联事务支出</t>
  </si>
  <si>
    <t>群众团体事务</t>
  </si>
  <si>
    <t>其他群众团体事务支出</t>
  </si>
  <si>
    <t>党委办公厅（室）及相关机构事务</t>
  </si>
  <si>
    <t>其他党委办公厅（室）及相关机构事务支出</t>
  </si>
  <si>
    <t>组织事务</t>
  </si>
  <si>
    <t>宣传事务</t>
  </si>
  <si>
    <t>其他宣传事务支出</t>
  </si>
  <si>
    <t>统战事务</t>
  </si>
  <si>
    <t>其他统战事务支出</t>
  </si>
  <si>
    <t>其他共产党事务支出</t>
  </si>
  <si>
    <t>网信事务</t>
  </si>
  <si>
    <t>其他网信事务支出</t>
  </si>
  <si>
    <t>市场监督管理事务</t>
  </si>
  <si>
    <t>信访事务</t>
  </si>
  <si>
    <t>信访业务</t>
  </si>
  <si>
    <t>其他一般公共服务支出</t>
  </si>
  <si>
    <t>国防支出</t>
  </si>
  <si>
    <t>国防动员</t>
  </si>
  <si>
    <t>兵役征集</t>
  </si>
  <si>
    <t>民兵</t>
  </si>
  <si>
    <t>其他国防动员支出</t>
  </si>
  <si>
    <t>其他国防支出</t>
  </si>
  <si>
    <t>公共安全支出</t>
  </si>
  <si>
    <t>武装警察部队</t>
  </si>
  <si>
    <t>公安</t>
  </si>
  <si>
    <t>执法办案</t>
  </si>
  <si>
    <t>其他公安支出</t>
  </si>
  <si>
    <t>司法</t>
  </si>
  <si>
    <t>社区矫正</t>
  </si>
  <si>
    <t>法治建设</t>
  </si>
  <si>
    <t>其他司法支出</t>
  </si>
  <si>
    <t>其他公共安全支出</t>
  </si>
  <si>
    <t>国家司法救助支出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</si>
  <si>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</si>
  <si>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</si>
  <si>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</si>
  <si>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</si>
  <si>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</si>
  <si>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</si>
  <si>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</si>
  <si>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</si>
  <si>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</si>
  <si>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</si>
  <si>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</si>
  <si>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特殊教育</t>
  </si>
  <si>
    <t>特殊学校教育</t>
  </si>
  <si>
    <t>进修及培训</t>
  </si>
  <si>
    <t>干部教育</t>
  </si>
  <si>
    <t>其他教育支出</t>
  </si>
  <si>
    <t>科学技术支出</t>
  </si>
  <si>
    <t>科学技术管理事务</t>
  </si>
  <si>
    <t>一般行政管理事务</t>
  </si>
  <si>
    <t>其他科学技术管理事务支出</t>
  </si>
  <si>
    <t>科技条件与服务</t>
  </si>
  <si>
    <t>其他科技条件与服务支出</t>
  </si>
  <si>
    <t>科学技术普及</t>
  </si>
  <si>
    <t>科普活动</t>
  </si>
  <si>
    <t>科技重大项目</t>
  </si>
  <si>
    <t>重点研发计划</t>
  </si>
  <si>
    <t>其他科学技术支出</t>
  </si>
  <si>
    <t>科技奖励</t>
  </si>
  <si>
    <t>文化旅游体育与传媒支出</t>
  </si>
  <si>
    <t>文化和旅游</t>
  </si>
  <si>
    <t>图书馆</t>
  </si>
  <si>
    <t>文化展示及纪念机构</t>
  </si>
  <si>
    <t>文化活动</t>
  </si>
  <si>
    <t>群众文化</t>
  </si>
  <si>
    <t>文化创作与保护</t>
  </si>
  <si>
    <t>文化和旅游市场管理</t>
  </si>
  <si>
    <t>文物</t>
  </si>
  <si>
    <t>文物保护</t>
  </si>
  <si>
    <t>博物馆</t>
  </si>
  <si>
    <t>广播电视</t>
  </si>
  <si>
    <t>广播电视事务</t>
  </si>
  <si>
    <t>社会保障和就业支出</t>
  </si>
  <si>
    <t>人力资源和社会保障管理事务</t>
  </si>
  <si>
    <t>社会保险经办机构</t>
  </si>
  <si>
    <t>其他人力资源和社会保障管理事务支出</t>
  </si>
  <si>
    <t>民政管理事务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</si>
  <si>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</si>
  <si>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</si>
  <si>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</si>
  <si>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</si>
  <si>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</si>
  <si>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</si>
  <si>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</si>
  <si>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</si>
  <si>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就业补助</t>
  </si>
  <si>
    <t>就业创业服务补助</t>
  </si>
  <si>
    <t>职业培训补贴</t>
  </si>
  <si>
    <t>社会保险补贴</t>
  </si>
  <si>
    <t>公益性岗位补贴</t>
  </si>
  <si>
    <t>高技能人才培养补助</t>
  </si>
  <si>
    <t>其他就业补助支出</t>
  </si>
  <si>
    <t>抚恤</t>
  </si>
  <si>
    <t>伤残抚恤</t>
  </si>
  <si>
    <t>在乡复员、退伍军人生活补助</t>
  </si>
  <si>
    <t>义务兵优待</t>
  </si>
  <si>
    <t>褒扬纪念</t>
  </si>
  <si>
    <t>其他优抚支出</t>
  </si>
  <si>
    <t>退役安置</t>
  </si>
  <si>
    <t>退役士兵安置</t>
  </si>
  <si>
    <t>军队移交政府的离退休人员安置</t>
  </si>
  <si>
    <t>退役士兵管理教育</t>
  </si>
  <si>
    <t>军队转业干部安置</t>
  </si>
  <si>
    <t>其他退役安置支出</t>
  </si>
  <si>
    <t>社会福利</t>
  </si>
  <si>
    <t>儿童福利</t>
  </si>
  <si>
    <t>社会福利事业单位</t>
  </si>
  <si>
    <t>残疾人事业</t>
  </si>
  <si>
    <t>残疾人康复</t>
  </si>
  <si>
    <t>残疾人生活和护理补贴</t>
  </si>
  <si>
    <t>其他残疾人事业支出</t>
  </si>
  <si>
    <t>红十字事业</t>
  </si>
  <si>
    <t>最低生活保障</t>
  </si>
  <si>
    <t>城市最低生活保障金支出</t>
  </si>
  <si>
    <t>临时救助</t>
  </si>
  <si>
    <t>临时救助支出</t>
  </si>
  <si>
    <t>特困人员救助供养</t>
  </si>
  <si>
    <t>农村特困人员救助供养支出</t>
  </si>
  <si>
    <t>财政对基本养老保险基金的补助</t>
  </si>
  <si>
    <t>财政对城乡居民基本养老保险基金的补助</t>
  </si>
  <si>
    <t>退役军人管理事务</t>
  </si>
  <si>
    <t>其他退役军人事务管理支出</t>
  </si>
  <si>
    <t>财政代缴社会保险费支出</t>
  </si>
  <si>
    <t>财政代缴城乡居民基本养老保险费支出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</si>
  <si>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</si>
  <si>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</si>
  <si>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</si>
  <si>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</si>
  <si>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</si>
  <si>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</si>
  <si>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</si>
  <si>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基层医疗卫生机构</t>
  </si>
  <si>
    <t>乡镇卫生院</t>
  </si>
  <si>
    <t>其他基层医疗卫生机构支出</t>
  </si>
  <si>
    <t>公共卫生</t>
  </si>
  <si>
    <t>疾病预防控制机构</t>
  </si>
  <si>
    <t>妇幼保健机构</t>
  </si>
  <si>
    <t>精神卫生机构</t>
  </si>
  <si>
    <t>应急救治机构</t>
  </si>
  <si>
    <t>基本公共卫生服务</t>
  </si>
  <si>
    <t>重大公共卫生服务</t>
  </si>
  <si>
    <t>其他公共卫生支出</t>
  </si>
  <si>
    <t>计划生育事务</t>
  </si>
  <si>
    <t>计划生育机构</t>
  </si>
  <si>
    <t>计划生育服务</t>
  </si>
  <si>
    <t>行政事业单位医疗</t>
  </si>
  <si>
    <t>行政单位医疗</t>
  </si>
  <si>
    <t>事业单位医疗</t>
  </si>
  <si>
    <t>公务员医疗补助</t>
  </si>
  <si>
    <t>财政对基本医疗保险基金的补助</t>
  </si>
  <si>
    <t>财政对职工基本医疗保险基金的补助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</si>
  <si>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</si>
  <si>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</si>
  <si>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</si>
  <si>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</si>
  <si>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</si>
  <si>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</si>
  <si>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</si>
  <si>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医疗保障经办事务</t>
  </si>
  <si>
    <t>节能环保支出</t>
  </si>
  <si>
    <t>环境保护管理事务</t>
  </si>
  <si>
    <t>其他环境保护管理事务支出</t>
  </si>
  <si>
    <t>污染防治</t>
  </si>
  <si>
    <t>水体</t>
  </si>
  <si>
    <t>固体废弃物与化学品</t>
  </si>
  <si>
    <t>森林保护修复</t>
  </si>
  <si>
    <t>森林管护</t>
  </si>
  <si>
    <t>停伐补助</t>
  </si>
  <si>
    <t>城乡社区支出</t>
  </si>
  <si>
    <t>城乡社区管理事务</t>
  </si>
  <si>
    <t>城管执法</t>
  </si>
  <si>
    <t>工程建设管理</t>
  </si>
  <si>
    <t>住宅建设与房地产市场监管</t>
  </si>
  <si>
    <t>其他城乡社区管理事务支出</t>
  </si>
  <si>
    <t>城乡社区公共设施</t>
  </si>
  <si>
    <t>小城镇基础设施建设</t>
  </si>
  <si>
    <t>其他城乡社区公共设施支出</t>
  </si>
  <si>
    <t>城乡社区环境卫生</t>
  </si>
  <si>
    <t>其他城乡社区支出</t>
  </si>
  <si>
    <t>农林水支出</t>
  </si>
  <si>
    <t>农业农村</t>
  </si>
  <si>
    <t>科技转化与推广服务</t>
  </si>
  <si>
    <t>病虫害控制</t>
  </si>
  <si>
    <t>农产品质量安全</t>
  </si>
  <si>
    <t>执法监管</t>
  </si>
  <si>
    <t>防灾救灾</t>
  </si>
  <si>
    <t>稳定农民收入补贴</t>
  </si>
  <si>
    <t>农业生产发展</t>
  </si>
  <si>
    <t>耕地建设与利用</t>
  </si>
  <si>
    <t>其他农业农村支出</t>
  </si>
  <si>
    <t>林业和草原</t>
  </si>
  <si>
    <t>事业机构</t>
  </si>
  <si>
    <t>森林资源培育</t>
  </si>
  <si>
    <t>技术推广与转化</t>
  </si>
  <si>
    <t>森林资源管理</t>
  </si>
  <si>
    <t>森林生态效益补偿</t>
  </si>
  <si>
    <t>湿地保护</t>
  </si>
  <si>
    <t>其他林业和草原支出</t>
  </si>
  <si>
    <t>水利</t>
  </si>
  <si>
    <t>水利行业业务管理</t>
  </si>
  <si>
    <t>水利工程建设</t>
  </si>
  <si>
    <t>水利工程运行与维护</t>
  </si>
  <si>
    <t>水土保持</t>
  </si>
  <si>
    <t>水资源节约管理与保护</t>
  </si>
  <si>
    <t>防汛</t>
  </si>
  <si>
    <t>水利安全监督</t>
  </si>
  <si>
    <t>其他水利支出</t>
  </si>
  <si>
    <t>巩固脱贫攻坚成果衔接乡村振兴</t>
  </si>
  <si>
    <t>农村基础设施建设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</si>
  <si>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</si>
  <si>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</si>
  <si>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</si>
  <si>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</si>
  <si>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其他农村综合改革支出</t>
  </si>
  <si>
    <t>普惠金融发展支出</t>
  </si>
  <si>
    <t>农业保险保费补贴</t>
  </si>
  <si>
    <t>创业担保贷款贴息及奖补</t>
  </si>
  <si>
    <t>其他普惠金融发展支出</t>
  </si>
  <si>
    <t>交通运输支出</t>
  </si>
  <si>
    <t>公路水路运输</t>
  </si>
  <si>
    <t>公路建设</t>
  </si>
  <si>
    <t>公路养护</t>
  </si>
  <si>
    <t>公路运输管理</t>
  </si>
  <si>
    <t>水运建设</t>
  </si>
  <si>
    <t>其他公路水路运输支出</t>
  </si>
  <si>
    <t>其他交通运输支出</t>
  </si>
  <si>
    <t>资源勘探工业信息等支出</t>
  </si>
  <si>
    <t>制造业</t>
  </si>
  <si>
    <t>其他制造业支出</t>
  </si>
  <si>
    <t>支持中小企业发展和管理支出</t>
  </si>
  <si>
    <t>中小企业发展专项</t>
  </si>
  <si>
    <t>其他支持中小企业发展和管理支出</t>
  </si>
  <si>
    <t>商业服务业等支出</t>
  </si>
  <si>
    <t>商业流通事务</t>
  </si>
  <si>
    <t>其他商业流通事务支出</t>
  </si>
  <si>
    <t>其他商业服务业等支出</t>
  </si>
  <si>
    <t>服务业基础设施建设</t>
  </si>
  <si>
    <t>金融支出</t>
  </si>
  <si>
    <t>金融发展支出</t>
  </si>
  <si>
    <t>其他金融发展支出</t>
  </si>
  <si>
    <t>其他金融支出</t>
  </si>
  <si>
    <t>援助其他地区支出</t>
  </si>
  <si>
    <t>其他支出</t>
  </si>
  <si>
    <t>自然资源海洋气象等支出</t>
  </si>
  <si>
    <t>自然资源事务</t>
  </si>
  <si>
    <t>自然资源规划及管理</t>
  </si>
  <si>
    <t>自然资源利用与保护</t>
  </si>
  <si>
    <t>自然资源调查与确权登记</t>
  </si>
  <si>
    <t>地质勘查与矿产资源管理</t>
  </si>
  <si>
    <t>其他自然资源事务支出</t>
  </si>
  <si>
    <t>气象事务</t>
  </si>
  <si>
    <t>气象装备保障维护</t>
  </si>
  <si>
    <t>住房保障支出</t>
  </si>
  <si>
    <t>保障性安居工程支出</t>
  </si>
  <si>
    <t>棚户区改造</t>
  </si>
  <si>
    <t>农村危房改造</t>
  </si>
  <si>
    <t>住房改革支出</t>
  </si>
  <si>
    <t>住房公积金</t>
  </si>
  <si>
    <t>购房补贴</t>
  </si>
  <si>
    <t>粮油物资储备支出</t>
  </si>
  <si>
    <t>粮油物资事务</t>
  </si>
  <si>
    <t>粮食风险基金</t>
  </si>
  <si>
    <t>其他粮油物资事务支出</t>
  </si>
  <si>
    <t>灾害防治及应急管理支出</t>
  </si>
  <si>
    <t>应急管理事务</t>
  </si>
  <si>
    <t>应急管理</t>
  </si>
  <si>
    <t>消防救援事务</t>
  </si>
  <si>
    <t>自然灾害防治</t>
  </si>
  <si>
    <t>地质灾害防治</t>
  </si>
  <si>
    <t>自然灾害救灾及恢复重建支出</t>
  </si>
  <si>
    <t>自然灾害救灾补助</t>
  </si>
  <si>
    <t>其他灾害防治及应急管理支出</t>
  </si>
  <si>
    <t>预备费</t>
  </si>
  <si>
    <t>债务付息支出</t>
  </si>
  <si>
    <t>地方政府一般债务付息支出</t>
  </si>
  <si>
    <t>地方政府一般债券付息支出</t>
  </si>
  <si>
    <t>债务发行费用支出</t>
  </si>
  <si>
    <t>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</si>
</sst>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8" formatCode="* #,##0.00;* \-#,##0.00;* &quot;-&quot;??;@"/>
    <numFmt numFmtId="179" formatCode="0_ "/>
    <numFmt numFmtId="180" formatCode="#,##0.0_ "/>
    <numFmt numFmtId="181" formatCode="#,##0_);[Red]\(#,##0\)"/>
    <numFmt numFmtId="182" formatCode="0_);[Red]\(0\)"/>
    <numFmt numFmtId="183" formatCode="#,##0_ "/>
    <numFmt numFmtId="184" formatCode="\ @"/>
    <numFmt numFmtId="185" formatCode="0_ ;[Red]\-0\ ;"/>
    <numFmt numFmtId="186" formatCode="#,##0.00_ "/>
  </numFmts>
  <fonts count="58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6"/>
      <color rgb="FF000000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0"/>
      <color indexed="8"/>
      <name val="方正大标宋简体"/>
      <charset val="134"/>
    </font>
    <font>
      <sz val="10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sz val="20"/>
      <name val="方正小标宋_GBK"/>
      <family val="4"/>
      <charset val="134"/>
    </font>
    <font>
      <sz val="10"/>
      <name val="SimSun"/>
      <charset val="134"/>
    </font>
    <font>
      <sz val="11"/>
      <name val="黑体"/>
      <family val="3"/>
      <charset val="134"/>
    </font>
    <font>
      <sz val="10"/>
      <name val="宋体"/>
      <family val="3"/>
      <charset val="134"/>
      <scheme val="minor"/>
    </font>
    <font>
      <sz val="11"/>
      <name val="SimSun"/>
      <charset val="134"/>
    </font>
    <font>
      <sz val="16"/>
      <name val="黑体"/>
      <family val="3"/>
      <charset val="134"/>
    </font>
    <font>
      <sz val="12"/>
      <name val="Times New Roman"/>
      <family val="1"/>
    </font>
    <font>
      <sz val="20"/>
      <name val="华文中宋"/>
      <family val="3"/>
      <charset val="134"/>
    </font>
    <font>
      <b/>
      <sz val="11"/>
      <name val="宋体"/>
      <family val="3"/>
      <charset val="134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20"/>
      <name val="方正小标宋简体"/>
      <family val="3"/>
      <charset val="134"/>
    </font>
    <font>
      <sz val="11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9"/>
      <name val="Times New Roman"/>
      <family val="1"/>
    </font>
    <font>
      <sz val="9"/>
      <color indexed="8"/>
      <name val="宋体"/>
      <family val="3"/>
      <charset val="134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2"/>
      <name val="华文中宋"/>
      <family val="3"/>
      <charset val="134"/>
    </font>
    <font>
      <sz val="20"/>
      <color rgb="FF000000"/>
      <name val="方正小标宋_GBK"/>
      <family val="4"/>
      <charset val="134"/>
    </font>
    <font>
      <sz val="20"/>
      <color indexed="8"/>
      <name val="华文中宋"/>
      <family val="3"/>
      <charset val="134"/>
    </font>
    <font>
      <b/>
      <sz val="11"/>
      <color rgb="FF000000"/>
      <name val="宋体"/>
      <family val="3"/>
      <charset val="134"/>
    </font>
    <font>
      <sz val="12"/>
      <name val="黑体"/>
      <family val="3"/>
      <charset val="134"/>
    </font>
    <font>
      <sz val="14"/>
      <name val="仿宋"/>
      <family val="3"/>
      <charset val="134"/>
    </font>
    <font>
      <b/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22"/>
      <name val="方正小标宋简体"/>
      <family val="3"/>
      <charset val="134"/>
    </font>
    <font>
      <b/>
      <sz val="11"/>
      <color indexed="8"/>
      <name val="黑体"/>
      <family val="3"/>
      <charset val="134"/>
    </font>
    <font>
      <sz val="11"/>
      <name val="方正大标宋简体"/>
      <charset val="134"/>
    </font>
    <font>
      <sz val="10"/>
      <name val="黑体"/>
      <family val="3"/>
      <charset val="134"/>
    </font>
    <font>
      <b/>
      <sz val="10"/>
      <name val="Arial"/>
      <family val="2"/>
    </font>
    <font>
      <sz val="11"/>
      <color rgb="FF000000"/>
      <name val="宋体"/>
      <family val="3"/>
      <charset val="134"/>
    </font>
    <font>
      <sz val="11"/>
      <name val="仿宋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56" fillId="0" borderId="0"/>
    <xf numFmtId="0" fontId="2" fillId="0" borderId="0">
      <alignment vertical="center"/>
    </xf>
    <xf numFmtId="0" fontId="2" fillId="0" borderId="0"/>
    <xf numFmtId="0" fontId="47" fillId="0" borderId="0"/>
    <xf numFmtId="0" fontId="56" fillId="0" borderId="0"/>
    <xf numFmtId="0" fontId="2" fillId="0" borderId="0"/>
    <xf numFmtId="0" fontId="47" fillId="0" borderId="0"/>
    <xf numFmtId="0" fontId="2" fillId="0" borderId="0">
      <alignment vertical="center"/>
    </xf>
    <xf numFmtId="0" fontId="25" fillId="0" borderId="0"/>
    <xf numFmtId="0" fontId="47" fillId="0" borderId="0"/>
    <xf numFmtId="178" fontId="52" fillId="0" borderId="0" applyFont="0" applyFill="0" applyBorder="0" applyAlignment="0" applyProtection="0"/>
  </cellStyleXfs>
  <cellXfs count="28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9" fontId="14" fillId="2" borderId="1" xfId="9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80" fontId="2" fillId="0" borderId="0" xfId="0" applyNumberFormat="1" applyFont="1" applyAlignment="1">
      <alignment vertical="center"/>
    </xf>
    <xf numFmtId="0" fontId="22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9" fontId="2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79" fontId="12" fillId="0" borderId="8" xfId="1" applyNumberFormat="1" applyFont="1" applyBorder="1" applyAlignment="1">
      <alignment horizontal="center" vertical="center"/>
    </xf>
    <xf numFmtId="179" fontId="12" fillId="0" borderId="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28" fillId="2" borderId="0" xfId="8" applyFont="1" applyFill="1">
      <alignment vertical="center"/>
    </xf>
    <xf numFmtId="0" fontId="25" fillId="2" borderId="0" xfId="8" applyFont="1" applyFill="1">
      <alignment vertical="center"/>
    </xf>
    <xf numFmtId="0" fontId="29" fillId="2" borderId="0" xfId="8" applyFont="1" applyFill="1" applyAlignment="1">
      <alignment horizontal="center" vertical="center"/>
    </xf>
    <xf numFmtId="0" fontId="30" fillId="2" borderId="0" xfId="8" applyFont="1" applyFill="1">
      <alignment vertical="center"/>
    </xf>
    <xf numFmtId="0" fontId="3" fillId="2" borderId="0" xfId="8" applyFont="1" applyFill="1">
      <alignment vertical="center"/>
    </xf>
    <xf numFmtId="0" fontId="28" fillId="2" borderId="0" xfId="8" applyFont="1" applyFill="1" applyAlignment="1">
      <alignment horizontal="center" vertical="center"/>
    </xf>
    <xf numFmtId="0" fontId="14" fillId="2" borderId="7" xfId="8" applyFont="1" applyFill="1" applyBorder="1" applyAlignment="1">
      <alignment horizontal="center" vertical="center"/>
    </xf>
    <xf numFmtId="0" fontId="25" fillId="2" borderId="0" xfId="8" applyFont="1" applyFill="1" applyAlignment="1">
      <alignment horizontal="right" vertical="center"/>
    </xf>
    <xf numFmtId="0" fontId="21" fillId="2" borderId="1" xfId="8" applyFont="1" applyFill="1" applyBorder="1" applyAlignment="1">
      <alignment horizontal="center" vertical="center"/>
    </xf>
    <xf numFmtId="182" fontId="32" fillId="2" borderId="1" xfId="8" applyNumberFormat="1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/>
    </xf>
    <xf numFmtId="49" fontId="28" fillId="2" borderId="1" xfId="4" applyNumberFormat="1" applyFont="1" applyFill="1" applyBorder="1" applyAlignment="1">
      <alignment horizontal="left" vertical="center" wrapText="1"/>
    </xf>
    <xf numFmtId="49" fontId="33" fillId="2" borderId="1" xfId="4" applyNumberFormat="1" applyFont="1" applyFill="1" applyBorder="1" applyAlignment="1">
      <alignment horizontal="left" vertical="center" wrapText="1"/>
    </xf>
    <xf numFmtId="179" fontId="28" fillId="2" borderId="1" xfId="8" applyNumberFormat="1" applyFont="1" applyFill="1" applyBorder="1" applyAlignment="1">
      <alignment horizontal="center" vertical="center" wrapText="1"/>
    </xf>
    <xf numFmtId="0" fontId="34" fillId="2" borderId="1" xfId="8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14" fillId="2" borderId="1" xfId="8" applyFont="1" applyFill="1" applyBorder="1" applyAlignment="1">
      <alignment vertical="center" wrapText="1"/>
    </xf>
    <xf numFmtId="0" fontId="36" fillId="2" borderId="1" xfId="8" applyFont="1" applyFill="1" applyBorder="1" applyAlignment="1">
      <alignment horizontal="center" vertical="center" wrapText="1"/>
    </xf>
    <xf numFmtId="179" fontId="37" fillId="2" borderId="1" xfId="8" applyNumberFormat="1" applyFont="1" applyFill="1" applyBorder="1" applyAlignment="1">
      <alignment horizontal="center" vertical="center" wrapText="1"/>
    </xf>
    <xf numFmtId="0" fontId="34" fillId="2" borderId="1" xfId="8" applyFont="1" applyFill="1" applyBorder="1" applyAlignment="1">
      <alignment vertical="center" wrapText="1"/>
    </xf>
    <xf numFmtId="0" fontId="17" fillId="0" borderId="0" xfId="3" applyFont="1" applyAlignment="1">
      <alignment vertical="center"/>
    </xf>
    <xf numFmtId="0" fontId="38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2" fillId="0" borderId="0" xfId="3" applyAlignment="1">
      <alignment vertical="center"/>
    </xf>
    <xf numFmtId="0" fontId="24" fillId="0" borderId="0" xfId="3" applyFont="1" applyAlignment="1">
      <alignment vertical="center"/>
    </xf>
    <xf numFmtId="0" fontId="12" fillId="0" borderId="7" xfId="3" applyFont="1" applyBorder="1" applyAlignment="1">
      <alignment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/>
    </xf>
    <xf numFmtId="0" fontId="33" fillId="0" borderId="1" xfId="3" applyFont="1" applyBorder="1" applyAlignment="1">
      <alignment horizontal="left" vertical="center"/>
    </xf>
    <xf numFmtId="0" fontId="12" fillId="0" borderId="1" xfId="11" applyNumberFormat="1" applyFont="1" applyBorder="1" applyAlignment="1">
      <alignment horizontal="center" vertical="center"/>
    </xf>
    <xf numFmtId="0" fontId="1" fillId="0" borderId="1" xfId="3" applyFont="1" applyBorder="1" applyAlignment="1">
      <alignment horizontal="left" vertical="center"/>
    </xf>
    <xf numFmtId="0" fontId="27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vertical="center"/>
    </xf>
    <xf numFmtId="0" fontId="27" fillId="0" borderId="1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79" fontId="12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vertical="center"/>
    </xf>
    <xf numFmtId="179" fontId="1" fillId="0" borderId="1" xfId="8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83" fontId="12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79" fontId="1" fillId="0" borderId="1" xfId="8" applyNumberFormat="1" applyFont="1" applyBorder="1">
      <alignment vertical="center"/>
    </xf>
    <xf numFmtId="0" fontId="33" fillId="0" borderId="1" xfId="0" applyFont="1" applyBorder="1" applyAlignment="1">
      <alignment horizontal="center" vertical="center"/>
    </xf>
    <xf numFmtId="179" fontId="33" fillId="0" borderId="1" xfId="3" applyNumberFormat="1" applyFont="1" applyBorder="1" applyAlignment="1">
      <alignment horizontal="center" vertical="center"/>
    </xf>
    <xf numFmtId="0" fontId="0" fillId="2" borderId="0" xfId="0" applyFill="1"/>
    <xf numFmtId="0" fontId="24" fillId="2" borderId="0" xfId="6" applyFont="1" applyFill="1"/>
    <xf numFmtId="179" fontId="2" fillId="2" borderId="0" xfId="6" applyNumberFormat="1" applyFill="1" applyAlignment="1">
      <alignment horizontal="center"/>
    </xf>
    <xf numFmtId="0" fontId="24" fillId="2" borderId="0" xfId="6" applyFont="1" applyFill="1" applyAlignment="1">
      <alignment horizontal="center" vertical="center"/>
    </xf>
    <xf numFmtId="0" fontId="1" fillId="2" borderId="0" xfId="9" applyFont="1" applyFill="1" applyAlignment="1">
      <alignment horizontal="right" vertical="center"/>
    </xf>
    <xf numFmtId="0" fontId="21" fillId="2" borderId="1" xfId="9" applyFont="1" applyFill="1" applyBorder="1" applyAlignment="1">
      <alignment horizontal="center" vertical="center"/>
    </xf>
    <xf numFmtId="0" fontId="21" fillId="2" borderId="1" xfId="9" applyFont="1" applyFill="1" applyBorder="1" applyAlignment="1">
      <alignment horizontal="center" vertical="center" wrapText="1"/>
    </xf>
    <xf numFmtId="0" fontId="1" fillId="2" borderId="1" xfId="9" applyFont="1" applyFill="1" applyBorder="1" applyAlignment="1">
      <alignment horizontal="left" vertical="center"/>
    </xf>
    <xf numFmtId="0" fontId="1" fillId="2" borderId="1" xfId="9" applyFont="1" applyFill="1" applyBorder="1" applyAlignment="1">
      <alignment vertical="center"/>
    </xf>
    <xf numFmtId="0" fontId="27" fillId="2" borderId="1" xfId="9" applyFont="1" applyFill="1" applyBorder="1" applyAlignment="1">
      <alignment horizontal="center" vertical="center"/>
    </xf>
    <xf numFmtId="0" fontId="1" fillId="2" borderId="1" xfId="9" applyFont="1" applyFill="1" applyBorder="1" applyAlignment="1">
      <alignment horizontal="center" vertical="center"/>
    </xf>
    <xf numFmtId="49" fontId="1" fillId="2" borderId="1" xfId="5" applyNumberFormat="1" applyFont="1" applyFill="1" applyBorder="1" applyAlignment="1">
      <alignment horizontal="left" vertical="center" indent="3"/>
    </xf>
    <xf numFmtId="0" fontId="1" fillId="2" borderId="1" xfId="9" applyFont="1" applyFill="1" applyBorder="1" applyAlignment="1">
      <alignment horizontal="left" vertical="center" indent="3"/>
    </xf>
    <xf numFmtId="0" fontId="21" fillId="2" borderId="0" xfId="9" applyFont="1" applyFill="1" applyAlignment="1">
      <alignment horizontal="center" vertical="center"/>
    </xf>
    <xf numFmtId="0" fontId="14" fillId="2" borderId="0" xfId="9" applyFont="1" applyFill="1" applyAlignment="1">
      <alignment vertical="center"/>
    </xf>
    <xf numFmtId="0" fontId="36" fillId="2" borderId="0" xfId="9" applyFont="1" applyFill="1" applyAlignment="1">
      <alignment vertical="center"/>
    </xf>
    <xf numFmtId="0" fontId="25" fillId="2" borderId="0" xfId="9" applyFill="1" applyAlignment="1">
      <alignment vertical="center"/>
    </xf>
    <xf numFmtId="0" fontId="25" fillId="2" borderId="0" xfId="9" applyFill="1" applyAlignment="1">
      <alignment vertical="center" wrapText="1"/>
    </xf>
    <xf numFmtId="0" fontId="25" fillId="2" borderId="0" xfId="9" applyFill="1" applyAlignment="1">
      <alignment horizontal="center" vertical="center" wrapText="1"/>
    </xf>
    <xf numFmtId="0" fontId="24" fillId="2" borderId="0" xfId="9" applyFont="1" applyFill="1" applyAlignment="1">
      <alignment vertical="center"/>
    </xf>
    <xf numFmtId="0" fontId="42" fillId="2" borderId="0" xfId="9" applyFont="1" applyFill="1" applyAlignment="1">
      <alignment vertical="center" wrapText="1"/>
    </xf>
    <xf numFmtId="0" fontId="1" fillId="2" borderId="0" xfId="9" applyFont="1" applyFill="1" applyAlignment="1">
      <alignment vertical="center"/>
    </xf>
    <xf numFmtId="0" fontId="1" fillId="2" borderId="0" xfId="9" applyFont="1" applyFill="1" applyAlignment="1">
      <alignment vertical="center" wrapText="1"/>
    </xf>
    <xf numFmtId="0" fontId="1" fillId="2" borderId="0" xfId="9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81" fontId="21" fillId="0" borderId="1" xfId="0" applyNumberFormat="1" applyFont="1" applyBorder="1" applyAlignment="1">
      <alignment horizontal="center" vertical="center"/>
    </xf>
    <xf numFmtId="0" fontId="1" fillId="2" borderId="1" xfId="9" applyFont="1" applyFill="1" applyBorder="1" applyAlignment="1">
      <alignment horizontal="center" vertical="center" wrapText="1"/>
    </xf>
    <xf numFmtId="3" fontId="1" fillId="2" borderId="1" xfId="9" applyNumberFormat="1" applyFont="1" applyFill="1" applyBorder="1" applyAlignment="1">
      <alignment vertical="center" wrapText="1"/>
    </xf>
    <xf numFmtId="0" fontId="1" fillId="2" borderId="1" xfId="9" applyFont="1" applyFill="1" applyBorder="1" applyAlignment="1">
      <alignment vertical="center" wrapText="1"/>
    </xf>
    <xf numFmtId="0" fontId="1" fillId="2" borderId="1" xfId="9" applyFont="1" applyFill="1" applyBorder="1" applyAlignment="1">
      <alignment horizontal="left" vertical="center" wrapText="1" indent="2"/>
    </xf>
    <xf numFmtId="0" fontId="12" fillId="2" borderId="1" xfId="9" applyFont="1" applyFill="1" applyBorder="1" applyAlignment="1">
      <alignment horizontal="left" vertical="center" wrapText="1" indent="2"/>
    </xf>
    <xf numFmtId="0" fontId="1" fillId="2" borderId="1" xfId="9" applyFont="1" applyFill="1" applyBorder="1" applyAlignment="1">
      <alignment horizontal="left" vertical="center" wrapText="1"/>
    </xf>
    <xf numFmtId="3" fontId="1" fillId="2" borderId="1" xfId="9" applyNumberFormat="1" applyFont="1" applyFill="1" applyBorder="1" applyAlignment="1">
      <alignment horizontal="left" vertical="center" wrapText="1" indent="2"/>
    </xf>
    <xf numFmtId="3" fontId="1" fillId="2" borderId="1" xfId="9" applyNumberFormat="1" applyFont="1" applyFill="1" applyBorder="1" applyAlignment="1">
      <alignment horizontal="left" vertical="center" wrapText="1"/>
    </xf>
    <xf numFmtId="0" fontId="1" fillId="0" borderId="1" xfId="9" applyFont="1" applyBorder="1" applyAlignment="1">
      <alignment horizontal="left" vertical="center"/>
    </xf>
    <xf numFmtId="0" fontId="1" fillId="0" borderId="1" xfId="9" applyFont="1" applyBorder="1" applyAlignment="1">
      <alignment horizontal="left" vertical="center" indent="2"/>
    </xf>
    <xf numFmtId="0" fontId="1" fillId="0" borderId="1" xfId="9" applyFont="1" applyBorder="1" applyAlignment="1">
      <alignment horizontal="center" vertical="center" wrapText="1"/>
    </xf>
    <xf numFmtId="0" fontId="1" fillId="0" borderId="1" xfId="9" applyFont="1" applyBorder="1" applyAlignment="1">
      <alignment horizontal="left" vertical="center" wrapText="1"/>
    </xf>
    <xf numFmtId="0" fontId="27" fillId="2" borderId="1" xfId="9" applyFont="1" applyFill="1" applyBorder="1" applyAlignment="1">
      <alignment horizontal="center" vertical="center" wrapText="1"/>
    </xf>
    <xf numFmtId="0" fontId="27" fillId="2" borderId="1" xfId="9" applyFont="1" applyFill="1" applyBorder="1" applyAlignment="1">
      <alignment horizontal="left" vertical="center" wrapText="1"/>
    </xf>
    <xf numFmtId="0" fontId="27" fillId="2" borderId="1" xfId="9" applyFont="1" applyFill="1" applyBorder="1" applyAlignment="1">
      <alignment vertical="center" wrapText="1"/>
    </xf>
    <xf numFmtId="0" fontId="14" fillId="2" borderId="0" xfId="9" applyFont="1" applyFill="1" applyAlignment="1">
      <alignment vertical="center" wrapText="1"/>
    </xf>
    <xf numFmtId="0" fontId="14" fillId="2" borderId="0" xfId="9" applyFont="1" applyFill="1" applyAlignment="1">
      <alignment horizontal="center" vertical="center" wrapText="1"/>
    </xf>
    <xf numFmtId="0" fontId="30" fillId="2" borderId="0" xfId="9" applyFont="1" applyFill="1" applyAlignment="1">
      <alignment vertical="center"/>
    </xf>
    <xf numFmtId="0" fontId="25" fillId="2" borderId="0" xfId="9" applyFill="1" applyAlignment="1">
      <alignment horizontal="center" vertical="center"/>
    </xf>
    <xf numFmtId="0" fontId="43" fillId="2" borderId="0" xfId="9" applyFont="1" applyFill="1" applyAlignment="1">
      <alignment vertical="center"/>
    </xf>
    <xf numFmtId="3" fontId="1" fillId="2" borderId="0" xfId="9" applyNumberFormat="1" applyFont="1" applyFill="1" applyAlignment="1">
      <alignment vertical="center"/>
    </xf>
    <xf numFmtId="3" fontId="1" fillId="2" borderId="1" xfId="9" applyNumberFormat="1" applyFont="1" applyFill="1" applyBorder="1" applyAlignment="1">
      <alignment vertical="center"/>
    </xf>
    <xf numFmtId="0" fontId="14" fillId="2" borderId="1" xfId="9" applyFont="1" applyFill="1" applyBorder="1" applyAlignment="1">
      <alignment vertical="center" wrapText="1"/>
    </xf>
    <xf numFmtId="0" fontId="14" fillId="2" borderId="1" xfId="9" applyFont="1" applyFill="1" applyBorder="1" applyAlignment="1">
      <alignment horizontal="center" wrapText="1"/>
    </xf>
    <xf numFmtId="0" fontId="27" fillId="2" borderId="1" xfId="9" applyFont="1" applyFill="1" applyBorder="1" applyAlignment="1">
      <alignment horizontal="left" vertical="center"/>
    </xf>
    <xf numFmtId="0" fontId="14" fillId="2" borderId="0" xfId="9" applyFont="1" applyFill="1" applyAlignment="1">
      <alignment horizontal="center" vertical="center"/>
    </xf>
    <xf numFmtId="0" fontId="42" fillId="2" borderId="0" xfId="0" applyFont="1" applyFill="1" applyAlignment="1" applyProtection="1">
      <alignment vertical="center"/>
      <protection locked="0"/>
    </xf>
    <xf numFmtId="0" fontId="45" fillId="2" borderId="1" xfId="0" applyFont="1" applyFill="1" applyBorder="1" applyAlignment="1">
      <alignment horizontal="center" vertical="center" wrapText="1"/>
    </xf>
    <xf numFmtId="184" fontId="14" fillId="2" borderId="1" xfId="3" applyNumberFormat="1" applyFont="1" applyFill="1" applyBorder="1" applyAlignment="1">
      <alignment vertical="center"/>
    </xf>
    <xf numFmtId="0" fontId="46" fillId="2" borderId="1" xfId="3" applyFont="1" applyFill="1" applyBorder="1" applyAlignment="1">
      <alignment vertical="center"/>
    </xf>
    <xf numFmtId="185" fontId="14" fillId="2" borderId="1" xfId="0" applyNumberFormat="1" applyFont="1" applyFill="1" applyBorder="1" applyAlignment="1">
      <alignment horizontal="center" vertical="center" shrinkToFit="1"/>
    </xf>
    <xf numFmtId="185" fontId="14" fillId="2" borderId="1" xfId="2" applyNumberFormat="1" applyFont="1" applyFill="1" applyBorder="1" applyAlignment="1">
      <alignment horizontal="center" vertical="center" shrinkToFit="1"/>
    </xf>
    <xf numFmtId="0" fontId="42" fillId="2" borderId="0" xfId="0" applyFont="1" applyFill="1" applyAlignment="1">
      <alignment vertical="center"/>
    </xf>
    <xf numFmtId="0" fontId="47" fillId="2" borderId="0" xfId="10" applyFill="1"/>
    <xf numFmtId="0" fontId="15" fillId="2" borderId="0" xfId="10" applyFont="1" applyFill="1" applyAlignment="1">
      <alignment vertical="center"/>
    </xf>
    <xf numFmtId="0" fontId="15" fillId="2" borderId="0" xfId="10" applyFont="1" applyFill="1"/>
    <xf numFmtId="0" fontId="15" fillId="2" borderId="0" xfId="10" applyFont="1" applyFill="1" applyAlignment="1">
      <alignment horizontal="right" vertical="center"/>
    </xf>
    <xf numFmtId="0" fontId="15" fillId="2" borderId="1" xfId="10" applyFont="1" applyFill="1" applyBorder="1" applyAlignment="1">
      <alignment horizontal="center" vertical="center" wrapText="1"/>
    </xf>
    <xf numFmtId="186" fontId="15" fillId="2" borderId="5" xfId="10" applyNumberFormat="1" applyFont="1" applyFill="1" applyBorder="1" applyAlignment="1">
      <alignment horizontal="right" vertical="center" wrapText="1"/>
    </xf>
    <xf numFmtId="186" fontId="15" fillId="2" borderId="1" xfId="10" applyNumberFormat="1" applyFont="1" applyFill="1" applyBorder="1" applyAlignment="1">
      <alignment horizontal="right" vertical="center" wrapText="1"/>
    </xf>
    <xf numFmtId="179" fontId="25" fillId="0" borderId="0" xfId="0" applyNumberFormat="1" applyFont="1"/>
    <xf numFmtId="179" fontId="25" fillId="0" borderId="0" xfId="0" applyNumberFormat="1" applyFont="1" applyAlignment="1">
      <alignment horizontal="center"/>
    </xf>
    <xf numFmtId="179" fontId="26" fillId="0" borderId="0" xfId="0" applyNumberFormat="1" applyFont="1" applyAlignment="1">
      <alignment vertical="center"/>
    </xf>
    <xf numFmtId="179" fontId="1" fillId="0" borderId="7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1" fontId="49" fillId="2" borderId="8" xfId="0" applyNumberFormat="1" applyFont="1" applyFill="1" applyBorder="1" applyAlignment="1">
      <alignment horizontal="center" vertical="center" wrapText="1"/>
    </xf>
    <xf numFmtId="179" fontId="1" fillId="0" borderId="1" xfId="9" applyNumberFormat="1" applyFont="1" applyBorder="1" applyAlignment="1">
      <alignment vertical="center"/>
    </xf>
    <xf numFmtId="1" fontId="33" fillId="2" borderId="8" xfId="0" applyNumberFormat="1" applyFont="1" applyFill="1" applyBorder="1" applyAlignment="1">
      <alignment horizontal="center" vertic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179" fontId="50" fillId="0" borderId="0" xfId="0" applyNumberFormat="1" applyFont="1" applyAlignment="1">
      <alignment vertical="center"/>
    </xf>
    <xf numFmtId="179" fontId="14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79" fontId="14" fillId="0" borderId="0" xfId="0" applyNumberFormat="1" applyFont="1"/>
    <xf numFmtId="179" fontId="14" fillId="0" borderId="0" xfId="0" applyNumberFormat="1" applyFont="1" applyAlignment="1">
      <alignment horizontal="center"/>
    </xf>
    <xf numFmtId="179" fontId="14" fillId="0" borderId="7" xfId="0" applyNumberFormat="1" applyFont="1" applyBorder="1" applyAlignment="1">
      <alignment horizontal="center" vertical="center"/>
    </xf>
    <xf numFmtId="179" fontId="21" fillId="0" borderId="0" xfId="0" applyNumberFormat="1" applyFont="1"/>
    <xf numFmtId="179" fontId="27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181" fontId="0" fillId="0" borderId="0" xfId="0" applyNumberFormat="1" applyAlignment="1">
      <alignment vertical="center"/>
    </xf>
    <xf numFmtId="18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181" fontId="1" fillId="0" borderId="1" xfId="7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79" fontId="19" fillId="0" borderId="0" xfId="0" applyNumberFormat="1" applyFont="1" applyAlignment="1">
      <alignment horizontal="center" vertical="center"/>
    </xf>
    <xf numFmtId="179" fontId="26" fillId="0" borderId="0" xfId="0" applyNumberFormat="1" applyFont="1" applyAlignment="1">
      <alignment horizontal="center" vertical="center"/>
    </xf>
    <xf numFmtId="0" fontId="48" fillId="2" borderId="0" xfId="10" applyFont="1" applyFill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15" fillId="2" borderId="1" xfId="10" applyFont="1" applyFill="1" applyBorder="1" applyAlignment="1">
      <alignment horizontal="center" vertical="center"/>
    </xf>
    <xf numFmtId="0" fontId="15" fillId="2" borderId="2" xfId="10" applyFont="1" applyFill="1" applyBorder="1" applyAlignment="1">
      <alignment horizontal="center" vertical="center"/>
    </xf>
    <xf numFmtId="0" fontId="15" fillId="2" borderId="12" xfId="10" applyFont="1" applyFill="1" applyBorder="1" applyAlignment="1">
      <alignment horizontal="center" vertical="center"/>
    </xf>
    <xf numFmtId="0" fontId="15" fillId="2" borderId="6" xfId="10" applyFont="1" applyFill="1" applyBorder="1" applyAlignment="1">
      <alignment horizontal="center" vertical="center"/>
    </xf>
    <xf numFmtId="0" fontId="15" fillId="2" borderId="2" xfId="10" applyFont="1" applyFill="1" applyBorder="1" applyAlignment="1">
      <alignment horizontal="center" vertical="center" wrapText="1"/>
    </xf>
    <xf numFmtId="0" fontId="15" fillId="2" borderId="12" xfId="10" applyFont="1" applyFill="1" applyBorder="1" applyAlignment="1">
      <alignment horizontal="center" vertical="center" wrapText="1"/>
    </xf>
    <xf numFmtId="0" fontId="15" fillId="2" borderId="6" xfId="10" applyFont="1" applyFill="1" applyBorder="1" applyAlignment="1">
      <alignment horizontal="center" vertical="center" wrapText="1"/>
    </xf>
    <xf numFmtId="0" fontId="15" fillId="2" borderId="10" xfId="10" applyFont="1" applyFill="1" applyBorder="1" applyAlignment="1">
      <alignment horizontal="center" vertical="center"/>
    </xf>
    <xf numFmtId="0" fontId="15" fillId="2" borderId="9" xfId="10" applyFont="1" applyFill="1" applyBorder="1" applyAlignment="1">
      <alignment horizontal="center" vertical="center"/>
    </xf>
    <xf numFmtId="0" fontId="15" fillId="2" borderId="11" xfId="10" applyFont="1" applyFill="1" applyBorder="1" applyAlignment="1">
      <alignment horizontal="center" vertical="center"/>
    </xf>
    <xf numFmtId="0" fontId="15" fillId="2" borderId="13" xfId="10" applyFont="1" applyFill="1" applyBorder="1" applyAlignment="1">
      <alignment horizontal="center" vertical="center"/>
    </xf>
    <xf numFmtId="0" fontId="15" fillId="2" borderId="0" xfId="10" applyFont="1" applyFill="1" applyAlignment="1">
      <alignment horizontal="center" vertical="center"/>
    </xf>
    <xf numFmtId="0" fontId="15" fillId="2" borderId="14" xfId="10" applyFont="1" applyFill="1" applyBorder="1" applyAlignment="1">
      <alignment horizontal="center" vertical="center"/>
    </xf>
    <xf numFmtId="0" fontId="15" fillId="2" borderId="15" xfId="10" applyFont="1" applyFill="1" applyBorder="1" applyAlignment="1">
      <alignment horizontal="center" vertical="center"/>
    </xf>
    <xf numFmtId="0" fontId="15" fillId="2" borderId="7" xfId="10" applyFont="1" applyFill="1" applyBorder="1" applyAlignment="1">
      <alignment horizontal="center" vertical="center"/>
    </xf>
    <xf numFmtId="0" fontId="15" fillId="2" borderId="16" xfId="10" applyFont="1" applyFill="1" applyBorder="1" applyAlignment="1">
      <alignment horizontal="center" vertical="center"/>
    </xf>
    <xf numFmtId="0" fontId="24" fillId="2" borderId="0" xfId="9" applyFont="1" applyFill="1" applyAlignment="1">
      <alignment horizontal="left" vertical="center"/>
    </xf>
    <xf numFmtId="0" fontId="19" fillId="2" borderId="0" xfId="9" applyFont="1" applyFill="1" applyAlignment="1">
      <alignment horizontal="center" vertical="center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0" fontId="44" fillId="2" borderId="6" xfId="0" applyFont="1" applyFill="1" applyBorder="1" applyAlignment="1" applyProtection="1">
      <alignment horizontal="center" vertical="center"/>
      <protection locked="0"/>
    </xf>
    <xf numFmtId="0" fontId="26" fillId="2" borderId="0" xfId="9" applyFont="1" applyFill="1" applyAlignment="1">
      <alignment horizontal="center" vertical="center"/>
    </xf>
    <xf numFmtId="0" fontId="1" fillId="2" borderId="0" xfId="9" applyFont="1" applyFill="1" applyAlignment="1">
      <alignment horizontal="center" vertical="center"/>
    </xf>
    <xf numFmtId="0" fontId="26" fillId="2" borderId="0" xfId="9" applyFont="1" applyFill="1" applyAlignment="1">
      <alignment horizontal="center" vertical="center" wrapText="1"/>
    </xf>
    <xf numFmtId="0" fontId="31" fillId="2" borderId="0" xfId="6" applyFont="1" applyFill="1" applyAlignment="1">
      <alignment horizontal="center" vertical="center"/>
    </xf>
    <xf numFmtId="0" fontId="39" fillId="0" borderId="0" xfId="3" applyFont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31" fillId="2" borderId="0" xfId="8" applyFont="1" applyFill="1" applyAlignment="1">
      <alignment horizontal="center" vertical="center"/>
    </xf>
    <xf numFmtId="0" fontId="28" fillId="2" borderId="7" xfId="8" applyFont="1" applyFill="1" applyBorder="1" applyAlignment="1">
      <alignment horizontal="left" vertical="center"/>
    </xf>
    <xf numFmtId="0" fontId="14" fillId="2" borderId="7" xfId="8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9" fontId="27" fillId="0" borderId="17" xfId="0" applyNumberFormat="1" applyFont="1" applyFill="1" applyBorder="1" applyAlignment="1" applyProtection="1">
      <alignment horizontal="center" vertical="center"/>
    </xf>
    <xf numFmtId="179" fontId="27" fillId="0" borderId="18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left" vertical="center"/>
    </xf>
    <xf numFmtId="0" fontId="33" fillId="0" borderId="20" xfId="0" applyNumberFormat="1" applyFont="1" applyFill="1" applyBorder="1" applyAlignment="1" applyProtection="1">
      <alignment vertical="center"/>
    </xf>
    <xf numFmtId="1" fontId="12" fillId="0" borderId="20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left" vertical="center"/>
    </xf>
    <xf numFmtId="0" fontId="33" fillId="0" borderId="22" xfId="0" applyNumberFormat="1" applyFont="1" applyFill="1" applyBorder="1" applyAlignment="1" applyProtection="1">
      <alignment horizontal="left" vertical="center" indent="1"/>
    </xf>
    <xf numFmtId="1" fontId="12" fillId="0" borderId="22" xfId="0" applyNumberFormat="1" applyFont="1" applyFill="1" applyBorder="1" applyAlignment="1" applyProtection="1">
      <alignment horizontal="center" vertical="center"/>
    </xf>
    <xf numFmtId="0" fontId="12" fillId="0" borderId="22" xfId="0" applyNumberFormat="1" applyFont="1" applyFill="1" applyBorder="1" applyAlignment="1" applyProtection="1">
      <alignment horizontal="left" vertical="center" indent="2"/>
    </xf>
    <xf numFmtId="0" fontId="33" fillId="0" borderId="22" xfId="0" applyNumberFormat="1" applyFont="1" applyFill="1" applyBorder="1" applyAlignment="1" applyProtection="1">
      <alignment vertical="center"/>
    </xf>
    <xf numFmtId="179" fontId="1" fillId="0" borderId="17" xfId="0" applyNumberFormat="1" applyFont="1" applyFill="1" applyBorder="1" applyAlignment="1" applyProtection="1">
      <alignment horizontal="left" vertical="center"/>
    </xf>
    <xf numFmtId="179" fontId="27" fillId="0" borderId="18" xfId="0" applyNumberFormat="1" applyFont="1" applyFill="1" applyBorder="1" applyAlignment="1" applyProtection="1">
      <alignment horizontal="center" vertical="center" wrapText="1"/>
    </xf>
    <xf numFmtId="179" fontId="27" fillId="0" borderId="18" xfId="0" applyNumberFormat="1" applyFont="1" applyFill="1" applyBorder="1" applyAlignment="1" applyProtection="1">
      <alignment horizontal="left" vertical="center" wrapText="1"/>
    </xf>
    <xf numFmtId="179" fontId="1" fillId="0" borderId="18" xfId="0" applyNumberFormat="1" applyFont="1" applyFill="1" applyBorder="1" applyAlignment="1" applyProtection="1">
      <alignment horizontal="center" vertical="center"/>
    </xf>
    <xf numFmtId="179" fontId="1" fillId="0" borderId="18" xfId="0" applyNumberFormat="1" applyFont="1" applyFill="1" applyBorder="1" applyAlignment="1" applyProtection="1">
      <alignment horizontal="left" vertical="center" wrapText="1"/>
    </xf>
    <xf numFmtId="179" fontId="1" fillId="0" borderId="17" xfId="0" applyNumberFormat="1" applyFont="1" applyFill="1" applyBorder="1" applyAlignment="1" applyProtection="1">
      <alignment vertical="center"/>
    </xf>
  </cellXfs>
  <cellStyles count="12">
    <cellStyle name="Normal" xfId="1" xr:uid="{00000000-0005-0000-0000-000031000000}"/>
    <cellStyle name="常规" xfId="0" builtinId="0"/>
    <cellStyle name="常规 11 7" xfId="2" xr:uid="{00000000-0005-0000-0000-000032000000}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 2" xfId="6" xr:uid="{00000000-0005-0000-0000-000036000000}"/>
    <cellStyle name="常规 5" xfId="7" xr:uid="{00000000-0005-0000-0000-000037000000}"/>
    <cellStyle name="常规_2016年省级国有资本经营支出预算表" xfId="8" xr:uid="{00000000-0005-0000-0000-000038000000}"/>
    <cellStyle name="常规_21湖北省2015年地方财政预算表（20150331报部）" xfId="9" xr:uid="{00000000-0005-0000-0000-000039000000}"/>
    <cellStyle name="常规_三公经费表" xfId="10" xr:uid="{00000000-0005-0000-0000-00003A000000}"/>
    <cellStyle name="千位分隔 2" xfId="11" xr:uid="{00000000-0005-0000-0000-00003B000000}"/>
  </cellStyles>
  <dxfs count="0"/>
  <tableStyles count="0" defaultTableStyle="TableStyleMedium2" defaultPivotStyle="PivotStyleMedium9"/>
  <colors>
    <mruColors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showZeros="0" view="pageBreakPreview" zoomScaleNormal="100" workbookViewId="0">
      <selection activeCell="A3" sqref="A3"/>
    </sheetView>
  </sheetViews>
  <sheetFormatPr defaultColWidth="8" defaultRowHeight="13.5"/>
  <cols>
    <col min="1" max="1" width="17.75" style="199" customWidth="1"/>
    <col min="2" max="2" width="45" style="199" customWidth="1"/>
    <col min="3" max="3" width="18.125" style="200" customWidth="1"/>
    <col min="4" max="256" width="8" style="199"/>
    <col min="257" max="257" width="17.75" style="199" customWidth="1"/>
    <col min="258" max="258" width="57" style="199" customWidth="1"/>
    <col min="259" max="259" width="20.375" style="199" customWidth="1"/>
    <col min="260" max="512" width="8" style="199"/>
    <col min="513" max="513" width="17.75" style="199" customWidth="1"/>
    <col min="514" max="514" width="57" style="199" customWidth="1"/>
    <col min="515" max="515" width="20.375" style="199" customWidth="1"/>
    <col min="516" max="768" width="8" style="199"/>
    <col min="769" max="769" width="17.75" style="199" customWidth="1"/>
    <col min="770" max="770" width="57" style="199" customWidth="1"/>
    <col min="771" max="771" width="20.375" style="199" customWidth="1"/>
    <col min="772" max="1024" width="8" style="199"/>
    <col min="1025" max="1025" width="17.75" style="199" customWidth="1"/>
    <col min="1026" max="1026" width="57" style="199" customWidth="1"/>
    <col min="1027" max="1027" width="20.375" style="199" customWidth="1"/>
    <col min="1028" max="1280" width="8" style="199"/>
    <col min="1281" max="1281" width="17.75" style="199" customWidth="1"/>
    <col min="1282" max="1282" width="57" style="199" customWidth="1"/>
    <col min="1283" max="1283" width="20.375" style="199" customWidth="1"/>
    <col min="1284" max="1536" width="8" style="199"/>
    <col min="1537" max="1537" width="17.75" style="199" customWidth="1"/>
    <col min="1538" max="1538" width="57" style="199" customWidth="1"/>
    <col min="1539" max="1539" width="20.375" style="199" customWidth="1"/>
    <col min="1540" max="1792" width="8" style="199"/>
    <col min="1793" max="1793" width="17.75" style="199" customWidth="1"/>
    <col min="1794" max="1794" width="57" style="199" customWidth="1"/>
    <col min="1795" max="1795" width="20.375" style="199" customWidth="1"/>
    <col min="1796" max="2048" width="8" style="199"/>
    <col min="2049" max="2049" width="17.75" style="199" customWidth="1"/>
    <col min="2050" max="2050" width="57" style="199" customWidth="1"/>
    <col min="2051" max="2051" width="20.375" style="199" customWidth="1"/>
    <col min="2052" max="2304" width="8" style="199"/>
    <col min="2305" max="2305" width="17.75" style="199" customWidth="1"/>
    <col min="2306" max="2306" width="57" style="199" customWidth="1"/>
    <col min="2307" max="2307" width="20.375" style="199" customWidth="1"/>
    <col min="2308" max="2560" width="8" style="199"/>
    <col min="2561" max="2561" width="17.75" style="199" customWidth="1"/>
    <col min="2562" max="2562" width="57" style="199" customWidth="1"/>
    <col min="2563" max="2563" width="20.375" style="199" customWidth="1"/>
    <col min="2564" max="2816" width="8" style="199"/>
    <col min="2817" max="2817" width="17.75" style="199" customWidth="1"/>
    <col min="2818" max="2818" width="57" style="199" customWidth="1"/>
    <col min="2819" max="2819" width="20.375" style="199" customWidth="1"/>
    <col min="2820" max="3072" width="8" style="199"/>
    <col min="3073" max="3073" width="17.75" style="199" customWidth="1"/>
    <col min="3074" max="3074" width="57" style="199" customWidth="1"/>
    <col min="3075" max="3075" width="20.375" style="199" customWidth="1"/>
    <col min="3076" max="3328" width="8" style="199"/>
    <col min="3329" max="3329" width="17.75" style="199" customWidth="1"/>
    <col min="3330" max="3330" width="57" style="199" customWidth="1"/>
    <col min="3331" max="3331" width="20.375" style="199" customWidth="1"/>
    <col min="3332" max="3584" width="8" style="199"/>
    <col min="3585" max="3585" width="17.75" style="199" customWidth="1"/>
    <col min="3586" max="3586" width="57" style="199" customWidth="1"/>
    <col min="3587" max="3587" width="20.375" style="199" customWidth="1"/>
    <col min="3588" max="3840" width="8" style="199"/>
    <col min="3841" max="3841" width="17.75" style="199" customWidth="1"/>
    <col min="3842" max="3842" width="57" style="199" customWidth="1"/>
    <col min="3843" max="3843" width="20.375" style="199" customWidth="1"/>
    <col min="3844" max="4096" width="8" style="199"/>
    <col min="4097" max="4097" width="17.75" style="199" customWidth="1"/>
    <col min="4098" max="4098" width="57" style="199" customWidth="1"/>
    <col min="4099" max="4099" width="20.375" style="199" customWidth="1"/>
    <col min="4100" max="4352" width="8" style="199"/>
    <col min="4353" max="4353" width="17.75" style="199" customWidth="1"/>
    <col min="4354" max="4354" width="57" style="199" customWidth="1"/>
    <col min="4355" max="4355" width="20.375" style="199" customWidth="1"/>
    <col min="4356" max="4608" width="8" style="199"/>
    <col min="4609" max="4609" width="17.75" style="199" customWidth="1"/>
    <col min="4610" max="4610" width="57" style="199" customWidth="1"/>
    <col min="4611" max="4611" width="20.375" style="199" customWidth="1"/>
    <col min="4612" max="4864" width="8" style="199"/>
    <col min="4865" max="4865" width="17.75" style="199" customWidth="1"/>
    <col min="4866" max="4866" width="57" style="199" customWidth="1"/>
    <col min="4867" max="4867" width="20.375" style="199" customWidth="1"/>
    <col min="4868" max="5120" width="8" style="199"/>
    <col min="5121" max="5121" width="17.75" style="199" customWidth="1"/>
    <col min="5122" max="5122" width="57" style="199" customWidth="1"/>
    <col min="5123" max="5123" width="20.375" style="199" customWidth="1"/>
    <col min="5124" max="5376" width="8" style="199"/>
    <col min="5377" max="5377" width="17.75" style="199" customWidth="1"/>
    <col min="5378" max="5378" width="57" style="199" customWidth="1"/>
    <col min="5379" max="5379" width="20.375" style="199" customWidth="1"/>
    <col min="5380" max="5632" width="8" style="199"/>
    <col min="5633" max="5633" width="17.75" style="199" customWidth="1"/>
    <col min="5634" max="5634" width="57" style="199" customWidth="1"/>
    <col min="5635" max="5635" width="20.375" style="199" customWidth="1"/>
    <col min="5636" max="5888" width="8" style="199"/>
    <col min="5889" max="5889" width="17.75" style="199" customWidth="1"/>
    <col min="5890" max="5890" width="57" style="199" customWidth="1"/>
    <col min="5891" max="5891" width="20.375" style="199" customWidth="1"/>
    <col min="5892" max="6144" width="8" style="199"/>
    <col min="6145" max="6145" width="17.75" style="199" customWidth="1"/>
    <col min="6146" max="6146" width="57" style="199" customWidth="1"/>
    <col min="6147" max="6147" width="20.375" style="199" customWidth="1"/>
    <col min="6148" max="6400" width="8" style="199"/>
    <col min="6401" max="6401" width="17.75" style="199" customWidth="1"/>
    <col min="6402" max="6402" width="57" style="199" customWidth="1"/>
    <col min="6403" max="6403" width="20.375" style="199" customWidth="1"/>
    <col min="6404" max="6656" width="8" style="199"/>
    <col min="6657" max="6657" width="17.75" style="199" customWidth="1"/>
    <col min="6658" max="6658" width="57" style="199" customWidth="1"/>
    <col min="6659" max="6659" width="20.375" style="199" customWidth="1"/>
    <col min="6660" max="6912" width="8" style="199"/>
    <col min="6913" max="6913" width="17.75" style="199" customWidth="1"/>
    <col min="6914" max="6914" width="57" style="199" customWidth="1"/>
    <col min="6915" max="6915" width="20.375" style="199" customWidth="1"/>
    <col min="6916" max="7168" width="8" style="199"/>
    <col min="7169" max="7169" width="17.75" style="199" customWidth="1"/>
    <col min="7170" max="7170" width="57" style="199" customWidth="1"/>
    <col min="7171" max="7171" width="20.375" style="199" customWidth="1"/>
    <col min="7172" max="7424" width="8" style="199"/>
    <col min="7425" max="7425" width="17.75" style="199" customWidth="1"/>
    <col min="7426" max="7426" width="57" style="199" customWidth="1"/>
    <col min="7427" max="7427" width="20.375" style="199" customWidth="1"/>
    <col min="7428" max="7680" width="8" style="199"/>
    <col min="7681" max="7681" width="17.75" style="199" customWidth="1"/>
    <col min="7682" max="7682" width="57" style="199" customWidth="1"/>
    <col min="7683" max="7683" width="20.375" style="199" customWidth="1"/>
    <col min="7684" max="7936" width="8" style="199"/>
    <col min="7937" max="7937" width="17.75" style="199" customWidth="1"/>
    <col min="7938" max="7938" width="57" style="199" customWidth="1"/>
    <col min="7939" max="7939" width="20.375" style="199" customWidth="1"/>
    <col min="7940" max="8192" width="8" style="199"/>
    <col min="8193" max="8193" width="17.75" style="199" customWidth="1"/>
    <col min="8194" max="8194" width="57" style="199" customWidth="1"/>
    <col min="8195" max="8195" width="20.375" style="199" customWidth="1"/>
    <col min="8196" max="8448" width="8" style="199"/>
    <col min="8449" max="8449" width="17.75" style="199" customWidth="1"/>
    <col min="8450" max="8450" width="57" style="199" customWidth="1"/>
    <col min="8451" max="8451" width="20.375" style="199" customWidth="1"/>
    <col min="8452" max="8704" width="8" style="199"/>
    <col min="8705" max="8705" width="17.75" style="199" customWidth="1"/>
    <col min="8706" max="8706" width="57" style="199" customWidth="1"/>
    <col min="8707" max="8707" width="20.375" style="199" customWidth="1"/>
    <col min="8708" max="8960" width="8" style="199"/>
    <col min="8961" max="8961" width="17.75" style="199" customWidth="1"/>
    <col min="8962" max="8962" width="57" style="199" customWidth="1"/>
    <col min="8963" max="8963" width="20.375" style="199" customWidth="1"/>
    <col min="8964" max="9216" width="8" style="199"/>
    <col min="9217" max="9217" width="17.75" style="199" customWidth="1"/>
    <col min="9218" max="9218" width="57" style="199" customWidth="1"/>
    <col min="9219" max="9219" width="20.375" style="199" customWidth="1"/>
    <col min="9220" max="9472" width="8" style="199"/>
    <col min="9473" max="9473" width="17.75" style="199" customWidth="1"/>
    <col min="9474" max="9474" width="57" style="199" customWidth="1"/>
    <col min="9475" max="9475" width="20.375" style="199" customWidth="1"/>
    <col min="9476" max="9728" width="8" style="199"/>
    <col min="9729" max="9729" width="17.75" style="199" customWidth="1"/>
    <col min="9730" max="9730" width="57" style="199" customWidth="1"/>
    <col min="9731" max="9731" width="20.375" style="199" customWidth="1"/>
    <col min="9732" max="9984" width="8" style="199"/>
    <col min="9985" max="9985" width="17.75" style="199" customWidth="1"/>
    <col min="9986" max="9986" width="57" style="199" customWidth="1"/>
    <col min="9987" max="9987" width="20.375" style="199" customWidth="1"/>
    <col min="9988" max="10240" width="8" style="199"/>
    <col min="10241" max="10241" width="17.75" style="199" customWidth="1"/>
    <col min="10242" max="10242" width="57" style="199" customWidth="1"/>
    <col min="10243" max="10243" width="20.375" style="199" customWidth="1"/>
    <col min="10244" max="10496" width="8" style="199"/>
    <col min="10497" max="10497" width="17.75" style="199" customWidth="1"/>
    <col min="10498" max="10498" width="57" style="199" customWidth="1"/>
    <col min="10499" max="10499" width="20.375" style="199" customWidth="1"/>
    <col min="10500" max="10752" width="8" style="199"/>
    <col min="10753" max="10753" width="17.75" style="199" customWidth="1"/>
    <col min="10754" max="10754" width="57" style="199" customWidth="1"/>
    <col min="10755" max="10755" width="20.375" style="199" customWidth="1"/>
    <col min="10756" max="11008" width="8" style="199"/>
    <col min="11009" max="11009" width="17.75" style="199" customWidth="1"/>
    <col min="11010" max="11010" width="57" style="199" customWidth="1"/>
    <col min="11011" max="11011" width="20.375" style="199" customWidth="1"/>
    <col min="11012" max="11264" width="8" style="199"/>
    <col min="11265" max="11265" width="17.75" style="199" customWidth="1"/>
    <col min="11266" max="11266" width="57" style="199" customWidth="1"/>
    <col min="11267" max="11267" width="20.375" style="199" customWidth="1"/>
    <col min="11268" max="11520" width="8" style="199"/>
    <col min="11521" max="11521" width="17.75" style="199" customWidth="1"/>
    <col min="11522" max="11522" width="57" style="199" customWidth="1"/>
    <col min="11523" max="11523" width="20.375" style="199" customWidth="1"/>
    <col min="11524" max="11776" width="8" style="199"/>
    <col min="11777" max="11777" width="17.75" style="199" customWidth="1"/>
    <col min="11778" max="11778" width="57" style="199" customWidth="1"/>
    <col min="11779" max="11779" width="20.375" style="199" customWidth="1"/>
    <col min="11780" max="12032" width="8" style="199"/>
    <col min="12033" max="12033" width="17.75" style="199" customWidth="1"/>
    <col min="12034" max="12034" width="57" style="199" customWidth="1"/>
    <col min="12035" max="12035" width="20.375" style="199" customWidth="1"/>
    <col min="12036" max="12288" width="8" style="199"/>
    <col min="12289" max="12289" width="17.75" style="199" customWidth="1"/>
    <col min="12290" max="12290" width="57" style="199" customWidth="1"/>
    <col min="12291" max="12291" width="20.375" style="199" customWidth="1"/>
    <col min="12292" max="12544" width="8" style="199"/>
    <col min="12545" max="12545" width="17.75" style="199" customWidth="1"/>
    <col min="12546" max="12546" width="57" style="199" customWidth="1"/>
    <col min="12547" max="12547" width="20.375" style="199" customWidth="1"/>
    <col min="12548" max="12800" width="8" style="199"/>
    <col min="12801" max="12801" width="17.75" style="199" customWidth="1"/>
    <col min="12802" max="12802" width="57" style="199" customWidth="1"/>
    <col min="12803" max="12803" width="20.375" style="199" customWidth="1"/>
    <col min="12804" max="13056" width="8" style="199"/>
    <col min="13057" max="13057" width="17.75" style="199" customWidth="1"/>
    <col min="13058" max="13058" width="57" style="199" customWidth="1"/>
    <col min="13059" max="13059" width="20.375" style="199" customWidth="1"/>
    <col min="13060" max="13312" width="8" style="199"/>
    <col min="13313" max="13313" width="17.75" style="199" customWidth="1"/>
    <col min="13314" max="13314" width="57" style="199" customWidth="1"/>
    <col min="13315" max="13315" width="20.375" style="199" customWidth="1"/>
    <col min="13316" max="13568" width="8" style="199"/>
    <col min="13569" max="13569" width="17.75" style="199" customWidth="1"/>
    <col min="13570" max="13570" width="57" style="199" customWidth="1"/>
    <col min="13571" max="13571" width="20.375" style="199" customWidth="1"/>
    <col min="13572" max="13824" width="8" style="199"/>
    <col min="13825" max="13825" width="17.75" style="199" customWidth="1"/>
    <col min="13826" max="13826" width="57" style="199" customWidth="1"/>
    <col min="13827" max="13827" width="20.375" style="199" customWidth="1"/>
    <col min="13828" max="14080" width="8" style="199"/>
    <col min="14081" max="14081" width="17.75" style="199" customWidth="1"/>
    <col min="14082" max="14082" width="57" style="199" customWidth="1"/>
    <col min="14083" max="14083" width="20.375" style="199" customWidth="1"/>
    <col min="14084" max="14336" width="8" style="199"/>
    <col min="14337" max="14337" width="17.75" style="199" customWidth="1"/>
    <col min="14338" max="14338" width="57" style="199" customWidth="1"/>
    <col min="14339" max="14339" width="20.375" style="199" customWidth="1"/>
    <col min="14340" max="14592" width="8" style="199"/>
    <col min="14593" max="14593" width="17.75" style="199" customWidth="1"/>
    <col min="14594" max="14594" width="57" style="199" customWidth="1"/>
    <col min="14595" max="14595" width="20.375" style="199" customWidth="1"/>
    <col min="14596" max="14848" width="8" style="199"/>
    <col min="14849" max="14849" width="17.75" style="199" customWidth="1"/>
    <col min="14850" max="14850" width="57" style="199" customWidth="1"/>
    <col min="14851" max="14851" width="20.375" style="199" customWidth="1"/>
    <col min="14852" max="15104" width="8" style="199"/>
    <col min="15105" max="15105" width="17.75" style="199" customWidth="1"/>
    <col min="15106" max="15106" width="57" style="199" customWidth="1"/>
    <col min="15107" max="15107" width="20.375" style="199" customWidth="1"/>
    <col min="15108" max="15360" width="8" style="199"/>
    <col min="15361" max="15361" width="17.75" style="199" customWidth="1"/>
    <col min="15362" max="15362" width="57" style="199" customWidth="1"/>
    <col min="15363" max="15363" width="20.375" style="199" customWidth="1"/>
    <col min="15364" max="15616" width="8" style="199"/>
    <col min="15617" max="15617" width="17.75" style="199" customWidth="1"/>
    <col min="15618" max="15618" width="57" style="199" customWidth="1"/>
    <col min="15619" max="15619" width="20.375" style="199" customWidth="1"/>
    <col min="15620" max="15872" width="8" style="199"/>
    <col min="15873" max="15873" width="17.75" style="199" customWidth="1"/>
    <col min="15874" max="15874" width="57" style="199" customWidth="1"/>
    <col min="15875" max="15875" width="20.375" style="199" customWidth="1"/>
    <col min="15876" max="16128" width="8" style="199"/>
    <col min="16129" max="16129" width="17.75" style="199" customWidth="1"/>
    <col min="16130" max="16130" width="57" style="199" customWidth="1"/>
    <col min="16131" max="16131" width="20.375" style="199" customWidth="1"/>
    <col min="16132" max="16384" width="8" style="199"/>
  </cols>
  <sheetData>
    <row r="1" spans="1:3" ht="24.95" customHeight="1">
      <c r="A1" s="48" t="s">
        <v>0</v>
      </c>
    </row>
    <row r="2" spans="1:3" ht="60" customHeight="1">
      <c r="A2" s="209" t="s">
        <v>1</v>
      </c>
      <c r="B2" s="209"/>
      <c r="C2" s="209"/>
    </row>
    <row r="3" spans="1:3" ht="24.95" customHeight="1">
      <c r="C3" s="201" t="s">
        <v>2</v>
      </c>
    </row>
    <row r="4" spans="1:3" s="197" customFormat="1" ht="23.25" customHeight="1">
      <c r="A4" s="136" t="s">
        <v>3</v>
      </c>
      <c r="B4" s="136" t="s">
        <v>4</v>
      </c>
      <c r="C4" s="137" t="s">
        <v>5</v>
      </c>
    </row>
    <row r="5" spans="1:3" s="50" customFormat="1" ht="23.25" customHeight="1">
      <c r="A5" s="202"/>
      <c r="B5" s="203" t="s">
        <v>6</v>
      </c>
      <c r="C5" s="196">
        <f>SUM(C6,C21)</f>
        <v>150000</v>
      </c>
    </row>
    <row r="6" spans="1:3" s="198" customFormat="1" ht="23.25" customHeight="1">
      <c r="A6" s="204">
        <v>101</v>
      </c>
      <c r="B6" s="202" t="s">
        <v>7</v>
      </c>
      <c r="C6" s="24">
        <f>SUM(C7:C20)</f>
        <v>86400</v>
      </c>
    </row>
    <row r="7" spans="1:3" s="50" customFormat="1" ht="23.25" customHeight="1">
      <c r="A7" s="204">
        <v>10101</v>
      </c>
      <c r="B7" s="202" t="s">
        <v>8</v>
      </c>
      <c r="C7" s="24">
        <v>30900</v>
      </c>
    </row>
    <row r="8" spans="1:3" s="50" customFormat="1" ht="23.25" customHeight="1">
      <c r="A8" s="204">
        <v>10103</v>
      </c>
      <c r="B8" s="202" t="s">
        <v>9</v>
      </c>
      <c r="C8" s="205"/>
    </row>
    <row r="9" spans="1:3" s="50" customFormat="1" ht="23.25" customHeight="1">
      <c r="A9" s="204">
        <v>10104</v>
      </c>
      <c r="B9" s="202" t="s">
        <v>10</v>
      </c>
      <c r="C9" s="205">
        <v>12300</v>
      </c>
    </row>
    <row r="10" spans="1:3" s="50" customFormat="1" ht="23.25" customHeight="1">
      <c r="A10" s="204">
        <v>10106</v>
      </c>
      <c r="B10" s="202" t="s">
        <v>11</v>
      </c>
      <c r="C10" s="205">
        <v>1800</v>
      </c>
    </row>
    <row r="11" spans="1:3" s="50" customFormat="1" ht="23.25" customHeight="1">
      <c r="A11" s="204">
        <v>10107</v>
      </c>
      <c r="B11" s="202" t="s">
        <v>12</v>
      </c>
      <c r="C11" s="205">
        <v>3600</v>
      </c>
    </row>
    <row r="12" spans="1:3" s="50" customFormat="1" ht="23.25" customHeight="1">
      <c r="A12" s="204">
        <v>10109</v>
      </c>
      <c r="B12" s="202" t="s">
        <v>13</v>
      </c>
      <c r="C12" s="205">
        <v>2500</v>
      </c>
    </row>
    <row r="13" spans="1:3" s="50" customFormat="1" ht="23.25" customHeight="1">
      <c r="A13" s="204">
        <v>10110</v>
      </c>
      <c r="B13" s="202" t="s">
        <v>14</v>
      </c>
      <c r="C13" s="205">
        <v>1770</v>
      </c>
    </row>
    <row r="14" spans="1:3" s="50" customFormat="1" ht="23.25" customHeight="1">
      <c r="A14" s="204">
        <v>10111</v>
      </c>
      <c r="B14" s="202" t="s">
        <v>15</v>
      </c>
      <c r="C14" s="205">
        <v>1500</v>
      </c>
    </row>
    <row r="15" spans="1:3" s="50" customFormat="1" ht="23.25" customHeight="1">
      <c r="A15" s="204">
        <v>10112</v>
      </c>
      <c r="B15" s="202" t="s">
        <v>16</v>
      </c>
      <c r="C15" s="205">
        <v>1080</v>
      </c>
    </row>
    <row r="16" spans="1:3" s="50" customFormat="1" ht="23.25" customHeight="1">
      <c r="A16" s="204">
        <v>10113</v>
      </c>
      <c r="B16" s="202" t="s">
        <v>17</v>
      </c>
      <c r="C16" s="205">
        <v>600</v>
      </c>
    </row>
    <row r="17" spans="1:3" s="50" customFormat="1" ht="23.25" customHeight="1">
      <c r="A17" s="204">
        <v>10114</v>
      </c>
      <c r="B17" s="202" t="s">
        <v>18</v>
      </c>
      <c r="C17" s="205">
        <v>2950</v>
      </c>
    </row>
    <row r="18" spans="1:3" s="50" customFormat="1" ht="23.25" customHeight="1">
      <c r="A18" s="204">
        <v>10118</v>
      </c>
      <c r="B18" s="202" t="s">
        <v>19</v>
      </c>
      <c r="C18" s="205">
        <v>24000</v>
      </c>
    </row>
    <row r="19" spans="1:3" s="50" customFormat="1" ht="23.25" customHeight="1">
      <c r="A19" s="204">
        <v>10119</v>
      </c>
      <c r="B19" s="202" t="s">
        <v>20</v>
      </c>
      <c r="C19" s="205">
        <v>3200</v>
      </c>
    </row>
    <row r="20" spans="1:3" s="50" customFormat="1" ht="23.25" customHeight="1">
      <c r="A20" s="204">
        <v>10121</v>
      </c>
      <c r="B20" s="202" t="s">
        <v>21</v>
      </c>
      <c r="C20" s="205">
        <v>200</v>
      </c>
    </row>
    <row r="21" spans="1:3" s="198" customFormat="1" ht="23.25" customHeight="1">
      <c r="A21" s="204">
        <v>103</v>
      </c>
      <c r="B21" s="202" t="s">
        <v>22</v>
      </c>
      <c r="C21" s="24">
        <f>SUM(C22:C29)</f>
        <v>63600</v>
      </c>
    </row>
    <row r="22" spans="1:3" s="50" customFormat="1" ht="23.25" customHeight="1">
      <c r="A22" s="204">
        <v>10302</v>
      </c>
      <c r="B22" s="202" t="s">
        <v>23</v>
      </c>
      <c r="C22" s="24">
        <v>3000</v>
      </c>
    </row>
    <row r="23" spans="1:3" s="50" customFormat="1" ht="23.25" customHeight="1">
      <c r="A23" s="204">
        <v>10304</v>
      </c>
      <c r="B23" s="202" t="s">
        <v>24</v>
      </c>
      <c r="C23" s="205">
        <v>2000</v>
      </c>
    </row>
    <row r="24" spans="1:3" s="50" customFormat="1" ht="23.25" customHeight="1">
      <c r="A24" s="204">
        <v>10305</v>
      </c>
      <c r="B24" s="202" t="s">
        <v>25</v>
      </c>
      <c r="C24" s="205">
        <v>9000</v>
      </c>
    </row>
    <row r="25" spans="1:3" s="50" customFormat="1" ht="23.25" customHeight="1">
      <c r="A25" s="204">
        <v>10306</v>
      </c>
      <c r="B25" s="202" t="s">
        <v>26</v>
      </c>
      <c r="C25" s="205"/>
    </row>
    <row r="26" spans="1:3" s="50" customFormat="1" ht="23.25" customHeight="1">
      <c r="A26" s="204">
        <v>10307</v>
      </c>
      <c r="B26" s="202" t="s">
        <v>27</v>
      </c>
      <c r="C26" s="205">
        <v>48400</v>
      </c>
    </row>
    <row r="27" spans="1:3" s="50" customFormat="1" ht="23.25" customHeight="1">
      <c r="A27" s="204">
        <v>10308</v>
      </c>
      <c r="B27" s="202" t="s">
        <v>28</v>
      </c>
      <c r="C27" s="205"/>
    </row>
    <row r="28" spans="1:3" s="50" customFormat="1" ht="23.25" customHeight="1">
      <c r="A28" s="204">
        <v>10309</v>
      </c>
      <c r="B28" s="202" t="s">
        <v>29</v>
      </c>
      <c r="C28" s="205">
        <v>1200</v>
      </c>
    </row>
    <row r="29" spans="1:3" s="50" customFormat="1" ht="23.25" customHeight="1">
      <c r="A29" s="204">
        <v>10399</v>
      </c>
      <c r="B29" s="202" t="s">
        <v>30</v>
      </c>
      <c r="C29" s="206"/>
    </row>
    <row r="30" spans="1:3" s="50" customFormat="1" ht="23.25" customHeight="1">
      <c r="A30" s="204"/>
      <c r="B30" s="55" t="s">
        <v>31</v>
      </c>
      <c r="C30" s="203">
        <f>SUM(C31,C32,C33,C34,C35,C39,C44)</f>
        <v>509798</v>
      </c>
    </row>
    <row r="31" spans="1:3" s="50" customFormat="1" ht="23.25" customHeight="1">
      <c r="A31" s="204">
        <v>11001</v>
      </c>
      <c r="B31" s="202" t="s">
        <v>32</v>
      </c>
      <c r="C31" s="24">
        <v>1227</v>
      </c>
    </row>
    <row r="32" spans="1:3" s="50" customFormat="1" ht="23.25" customHeight="1">
      <c r="A32" s="204">
        <v>11002</v>
      </c>
      <c r="B32" s="207" t="s">
        <v>33</v>
      </c>
      <c r="C32" s="24">
        <v>357614</v>
      </c>
    </row>
    <row r="33" spans="1:3" s="50" customFormat="1" ht="23.25" customHeight="1">
      <c r="A33" s="204">
        <v>11003</v>
      </c>
      <c r="B33" s="208" t="s">
        <v>34</v>
      </c>
      <c r="C33" s="24">
        <v>23002</v>
      </c>
    </row>
    <row r="34" spans="1:3" s="50" customFormat="1" ht="23.25" customHeight="1">
      <c r="A34" s="204">
        <v>11008</v>
      </c>
      <c r="B34" s="208" t="s">
        <v>35</v>
      </c>
      <c r="C34" s="24">
        <v>12262</v>
      </c>
    </row>
    <row r="35" spans="1:3" s="50" customFormat="1" ht="23.25" customHeight="1">
      <c r="A35" s="204">
        <v>11009</v>
      </c>
      <c r="B35" s="208" t="s">
        <v>36</v>
      </c>
      <c r="C35" s="24">
        <f>SUM(C37:C38)</f>
        <v>80000</v>
      </c>
    </row>
    <row r="36" spans="1:3" s="50" customFormat="1" ht="23.25" customHeight="1">
      <c r="A36" s="204">
        <v>110090102</v>
      </c>
      <c r="B36" s="208" t="s">
        <v>37</v>
      </c>
      <c r="C36" s="24"/>
    </row>
    <row r="37" spans="1:3" s="50" customFormat="1" ht="23.25" customHeight="1">
      <c r="A37" s="204">
        <v>110090103</v>
      </c>
      <c r="B37" s="204" t="s">
        <v>38</v>
      </c>
      <c r="C37" s="24">
        <v>15000</v>
      </c>
    </row>
    <row r="38" spans="1:3" s="50" customFormat="1" ht="23.25" customHeight="1">
      <c r="A38" s="204">
        <v>110090199</v>
      </c>
      <c r="B38" s="208" t="s">
        <v>39</v>
      </c>
      <c r="C38" s="24">
        <v>65000</v>
      </c>
    </row>
    <row r="39" spans="1:3" s="50" customFormat="1" ht="23.25" customHeight="1">
      <c r="A39" s="204">
        <v>11011</v>
      </c>
      <c r="B39" s="208" t="s">
        <v>40</v>
      </c>
      <c r="C39" s="24">
        <f>SUM(C40)</f>
        <v>30693</v>
      </c>
    </row>
    <row r="40" spans="1:3" s="50" customFormat="1" ht="23.25" customHeight="1">
      <c r="A40" s="204">
        <v>1101101</v>
      </c>
      <c r="B40" s="208" t="s">
        <v>41</v>
      </c>
      <c r="C40" s="24">
        <f>C41</f>
        <v>30693</v>
      </c>
    </row>
    <row r="41" spans="1:3" s="50" customFormat="1" ht="23.25" customHeight="1">
      <c r="A41" s="204">
        <v>110110101</v>
      </c>
      <c r="B41" s="208" t="s">
        <v>42</v>
      </c>
      <c r="C41" s="24">
        <f>SUM(C42:C43)</f>
        <v>30693</v>
      </c>
    </row>
    <row r="42" spans="1:3" s="50" customFormat="1" ht="23.25" customHeight="1">
      <c r="A42" s="204"/>
      <c r="B42" s="208" t="s">
        <v>43</v>
      </c>
      <c r="C42" s="24"/>
    </row>
    <row r="43" spans="1:3" s="50" customFormat="1" ht="23.25" customHeight="1">
      <c r="A43" s="204"/>
      <c r="B43" s="208" t="s">
        <v>44</v>
      </c>
      <c r="C43" s="24">
        <v>30693</v>
      </c>
    </row>
    <row r="44" spans="1:3" s="50" customFormat="1" ht="23.25" customHeight="1">
      <c r="A44" s="204">
        <v>11009</v>
      </c>
      <c r="B44" s="208" t="s">
        <v>45</v>
      </c>
      <c r="C44" s="24">
        <v>5000</v>
      </c>
    </row>
    <row r="45" spans="1:3" s="50" customFormat="1" ht="23.25" customHeight="1">
      <c r="A45" s="204"/>
      <c r="B45" s="55" t="s">
        <v>46</v>
      </c>
      <c r="C45" s="196">
        <f>SUM(C5,C30)</f>
        <v>659798</v>
      </c>
    </row>
  </sheetData>
  <mergeCells count="1">
    <mergeCell ref="A2:C2"/>
  </mergeCells>
  <phoneticPr fontId="57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76" orientation="portrait" useFirstPageNumber="1" r:id="rId1"/>
  <headerFooter differentOddEven="1">
    <oddFooter>&amp;L&amp;"华文楷体"&amp;13&amp;B— &amp;P —</oddFooter>
    <evenFooter>&amp;R&amp;"华文楷体"&amp;13&amp;B— &amp;P —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workbookViewId="0">
      <selection activeCell="C9" sqref="C9"/>
    </sheetView>
  </sheetViews>
  <sheetFormatPr defaultColWidth="10" defaultRowHeight="14.25"/>
  <cols>
    <col min="1" max="1" width="16.25" style="86" customWidth="1"/>
    <col min="2" max="2" width="44.875" style="86" customWidth="1"/>
    <col min="3" max="3" width="19" style="86" customWidth="1"/>
    <col min="4" max="16384" width="10" style="86"/>
  </cols>
  <sheetData>
    <row r="1" spans="1:3" s="82" customFormat="1" ht="24.95" customHeight="1">
      <c r="A1" s="87" t="s">
        <v>357</v>
      </c>
    </row>
    <row r="2" spans="1:3" s="83" customFormat="1" ht="60" customHeight="1">
      <c r="A2" s="240" t="s">
        <v>358</v>
      </c>
      <c r="B2" s="241"/>
      <c r="C2" s="241"/>
    </row>
    <row r="3" spans="1:3" s="84" customFormat="1" ht="24.95" customHeight="1">
      <c r="B3" s="88"/>
      <c r="C3" s="89" t="s">
        <v>2</v>
      </c>
    </row>
    <row r="4" spans="1:3" s="85" customFormat="1" ht="24.95" customHeight="1">
      <c r="A4" s="24" t="s">
        <v>3</v>
      </c>
      <c r="B4" s="24" t="s">
        <v>4</v>
      </c>
      <c r="C4" s="53" t="s">
        <v>5</v>
      </c>
    </row>
    <row r="5" spans="1:3" s="84" customFormat="1" ht="24.95" customHeight="1">
      <c r="A5" s="90">
        <v>223</v>
      </c>
      <c r="B5" s="91" t="s">
        <v>359</v>
      </c>
      <c r="C5" s="92">
        <f>SUM(C6)</f>
        <v>6</v>
      </c>
    </row>
    <row r="6" spans="1:3" s="84" customFormat="1" ht="24.95" customHeight="1">
      <c r="A6" s="90">
        <v>22399</v>
      </c>
      <c r="B6" s="90" t="s">
        <v>360</v>
      </c>
      <c r="C6" s="92">
        <f>SUM(C7)</f>
        <v>6</v>
      </c>
    </row>
    <row r="7" spans="1:3" s="84" customFormat="1" ht="24.95" customHeight="1">
      <c r="A7" s="90">
        <v>2239999</v>
      </c>
      <c r="B7" s="90" t="s">
        <v>361</v>
      </c>
      <c r="C7" s="92">
        <v>6</v>
      </c>
    </row>
    <row r="8" spans="1:3" ht="24.95" customHeight="1">
      <c r="A8" s="93">
        <v>230</v>
      </c>
      <c r="B8" s="94" t="s">
        <v>50</v>
      </c>
      <c r="C8" s="95">
        <f>SUM(C9)</f>
        <v>15000</v>
      </c>
    </row>
    <row r="9" spans="1:3" ht="24.95" customHeight="1">
      <c r="A9" s="93">
        <v>23008</v>
      </c>
      <c r="B9" s="96" t="s">
        <v>362</v>
      </c>
      <c r="C9" s="95">
        <v>15000</v>
      </c>
    </row>
    <row r="10" spans="1:3" ht="24.95" customHeight="1">
      <c r="A10" s="93">
        <v>2300803</v>
      </c>
      <c r="B10" s="96" t="s">
        <v>363</v>
      </c>
      <c r="C10" s="95">
        <v>15000</v>
      </c>
    </row>
    <row r="11" spans="1:3" ht="24.95" customHeight="1">
      <c r="A11" s="93">
        <v>23009</v>
      </c>
      <c r="B11" s="96" t="s">
        <v>364</v>
      </c>
      <c r="C11" s="95"/>
    </row>
    <row r="12" spans="1:3" ht="24.95" customHeight="1">
      <c r="A12" s="93">
        <v>2300918</v>
      </c>
      <c r="B12" s="96" t="s">
        <v>365</v>
      </c>
      <c r="C12" s="95"/>
    </row>
    <row r="13" spans="1:3" ht="24.95" customHeight="1">
      <c r="A13" s="96"/>
      <c r="B13" s="97" t="s">
        <v>59</v>
      </c>
      <c r="C13" s="97">
        <f>SUM(C5,C8,C11)</f>
        <v>15006</v>
      </c>
    </row>
  </sheetData>
  <mergeCells count="1">
    <mergeCell ref="A2:C2"/>
  </mergeCells>
  <phoneticPr fontId="57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88" orientation="portrait" useFirstPageNumber="1"/>
  <headerFooter differentOddEven="1">
    <oddFooter>&amp;L&amp;"华文楷体"&amp;13&amp;B— &amp;P 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0"/>
  <sheetViews>
    <sheetView topLeftCell="A2" workbookViewId="0">
      <selection activeCell="C16" sqref="C16"/>
    </sheetView>
  </sheetViews>
  <sheetFormatPr defaultColWidth="9" defaultRowHeight="13.5"/>
  <cols>
    <col min="1" max="1" width="13.125" customWidth="1"/>
    <col min="2" max="2" width="44.5" customWidth="1"/>
    <col min="3" max="3" width="20.25" customWidth="1"/>
    <col min="4" max="4" width="21.125" customWidth="1"/>
  </cols>
  <sheetData>
    <row r="1" spans="1:5" s="62" customFormat="1" ht="30" customHeight="1">
      <c r="A1" s="66" t="s">
        <v>366</v>
      </c>
      <c r="B1" s="63"/>
      <c r="C1" s="67"/>
    </row>
    <row r="2" spans="1:5" s="63" customFormat="1" ht="41.25" customHeight="1">
      <c r="A2" s="242" t="s">
        <v>477</v>
      </c>
      <c r="B2" s="242"/>
      <c r="C2" s="242"/>
      <c r="D2" s="242"/>
    </row>
    <row r="3" spans="1:5" s="63" customFormat="1" ht="25.9" customHeight="1">
      <c r="A3" s="243"/>
      <c r="B3" s="244"/>
      <c r="C3" s="68"/>
      <c r="D3" s="69" t="s">
        <v>367</v>
      </c>
    </row>
    <row r="4" spans="1:5" s="64" customFormat="1" ht="22.15" customHeight="1">
      <c r="A4" s="70" t="s">
        <v>344</v>
      </c>
      <c r="B4" s="71" t="s">
        <v>368</v>
      </c>
      <c r="C4" s="71" t="s">
        <v>63</v>
      </c>
      <c r="D4" s="70" t="s">
        <v>246</v>
      </c>
      <c r="E4" s="72"/>
    </row>
    <row r="5" spans="1:5" s="65" customFormat="1" ht="24" customHeight="1">
      <c r="A5" s="73" t="s">
        <v>369</v>
      </c>
      <c r="B5" s="74" t="s">
        <v>370</v>
      </c>
      <c r="C5" s="75"/>
      <c r="D5" s="76"/>
    </row>
    <row r="6" spans="1:5" s="65" customFormat="1" ht="24" customHeight="1">
      <c r="A6" s="73"/>
      <c r="B6" s="73"/>
      <c r="C6" s="75"/>
      <c r="D6" s="77"/>
    </row>
    <row r="7" spans="1:5" s="65" customFormat="1" ht="24" customHeight="1">
      <c r="A7" s="78"/>
      <c r="B7" s="79"/>
      <c r="C7" s="80"/>
      <c r="D7" s="81"/>
    </row>
    <row r="8" spans="1:5" s="65" customFormat="1" ht="13.5" customHeight="1">
      <c r="A8" s="245" t="s">
        <v>371</v>
      </c>
      <c r="B8" s="245"/>
      <c r="C8" s="245"/>
      <c r="D8" s="245"/>
    </row>
    <row r="9" spans="1:5" s="65" customFormat="1" ht="13.5" customHeight="1">
      <c r="A9" s="246"/>
      <c r="B9" s="246"/>
      <c r="C9" s="246"/>
      <c r="D9" s="246"/>
    </row>
    <row r="10" spans="1:5">
      <c r="A10" s="246"/>
      <c r="B10" s="246"/>
      <c r="C10" s="246"/>
      <c r="D10" s="246"/>
    </row>
  </sheetData>
  <mergeCells count="3">
    <mergeCell ref="A2:D2"/>
    <mergeCell ref="A3:B3"/>
    <mergeCell ref="A8:D10"/>
  </mergeCells>
  <phoneticPr fontId="5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9"/>
  <sheetViews>
    <sheetView workbookViewId="0">
      <selection activeCell="B11" sqref="B11"/>
    </sheetView>
  </sheetViews>
  <sheetFormatPr defaultColWidth="13.25" defaultRowHeight="15"/>
  <cols>
    <col min="1" max="1" width="13.25" style="47"/>
    <col min="2" max="2" width="53.5" style="47" customWidth="1"/>
    <col min="3" max="3" width="15.875" style="60" customWidth="1"/>
    <col min="4" max="16384" width="13.25" style="47"/>
  </cols>
  <sheetData>
    <row r="1" spans="1:3" ht="24.95" customHeight="1">
      <c r="A1" s="48" t="s">
        <v>372</v>
      </c>
      <c r="B1" s="49"/>
    </row>
    <row r="2" spans="1:3" ht="60" customHeight="1">
      <c r="A2" s="209" t="s">
        <v>373</v>
      </c>
      <c r="B2" s="247"/>
      <c r="C2" s="247"/>
    </row>
    <row r="3" spans="1:3" ht="24.95" customHeight="1">
      <c r="A3" s="50"/>
      <c r="B3" s="51"/>
      <c r="C3" s="52" t="s">
        <v>2</v>
      </c>
    </row>
    <row r="4" spans="1:3" s="45" customFormat="1" ht="21.95" customHeight="1">
      <c r="A4" s="24" t="s">
        <v>3</v>
      </c>
      <c r="B4" s="24" t="s">
        <v>4</v>
      </c>
      <c r="C4" s="53" t="s">
        <v>5</v>
      </c>
    </row>
    <row r="5" spans="1:3" ht="21.95" customHeight="1">
      <c r="A5" s="61"/>
      <c r="B5" s="54" t="s">
        <v>374</v>
      </c>
      <c r="C5" s="55">
        <f>SUM(C6,C14)</f>
        <v>110352</v>
      </c>
    </row>
    <row r="6" spans="1:3" ht="21.95" customHeight="1">
      <c r="A6" s="21">
        <v>10210</v>
      </c>
      <c r="B6" s="56" t="s">
        <v>375</v>
      </c>
      <c r="C6" s="57">
        <f>SUM(C7:C13)</f>
        <v>59112</v>
      </c>
    </row>
    <row r="7" spans="1:3" ht="21.95" customHeight="1">
      <c r="A7" s="21">
        <v>1021001</v>
      </c>
      <c r="B7" s="56" t="s">
        <v>376</v>
      </c>
      <c r="C7" s="59">
        <v>13695</v>
      </c>
    </row>
    <row r="8" spans="1:3" ht="21.95" customHeight="1">
      <c r="A8" s="21">
        <v>1021002</v>
      </c>
      <c r="B8" s="56" t="s">
        <v>377</v>
      </c>
      <c r="C8" s="59">
        <v>43052</v>
      </c>
    </row>
    <row r="9" spans="1:3" ht="21.95" customHeight="1">
      <c r="A9" s="21">
        <v>1021003</v>
      </c>
      <c r="B9" s="56" t="s">
        <v>378</v>
      </c>
      <c r="C9" s="59">
        <v>786</v>
      </c>
    </row>
    <row r="10" spans="1:3" ht="21.95" customHeight="1">
      <c r="A10" s="21">
        <v>1101004</v>
      </c>
      <c r="B10" s="56" t="s">
        <v>379</v>
      </c>
      <c r="C10" s="59">
        <v>1374</v>
      </c>
    </row>
    <row r="11" spans="1:3" ht="21.95" customHeight="1">
      <c r="A11" s="21">
        <v>1021005</v>
      </c>
      <c r="B11" s="56" t="s">
        <v>380</v>
      </c>
      <c r="C11" s="59">
        <v>87</v>
      </c>
    </row>
    <row r="12" spans="1:3" ht="21.95" customHeight="1">
      <c r="A12" s="21">
        <v>1101604</v>
      </c>
      <c r="B12" s="56" t="s">
        <v>381</v>
      </c>
      <c r="C12" s="59">
        <v>70</v>
      </c>
    </row>
    <row r="13" spans="1:3" ht="21.95" customHeight="1">
      <c r="A13" s="21">
        <v>1021099</v>
      </c>
      <c r="B13" s="56" t="s">
        <v>382</v>
      </c>
      <c r="C13" s="59">
        <v>48</v>
      </c>
    </row>
    <row r="14" spans="1:3" ht="21.95" customHeight="1">
      <c r="A14" s="21">
        <v>10211</v>
      </c>
      <c r="B14" s="56" t="s">
        <v>383</v>
      </c>
      <c r="C14" s="59">
        <f>SUM(C15:C19)</f>
        <v>51240</v>
      </c>
    </row>
    <row r="15" spans="1:3" ht="21.95" customHeight="1">
      <c r="A15" s="21">
        <v>1021101</v>
      </c>
      <c r="B15" s="56" t="s">
        <v>384</v>
      </c>
      <c r="C15" s="59">
        <v>28667</v>
      </c>
    </row>
    <row r="16" spans="1:3" ht="21.95" customHeight="1">
      <c r="A16" s="21">
        <v>1021102</v>
      </c>
      <c r="B16" s="56" t="s">
        <v>385</v>
      </c>
      <c r="C16" s="59">
        <v>20120</v>
      </c>
    </row>
    <row r="17" spans="1:3" ht="21.95" customHeight="1">
      <c r="A17" s="21">
        <v>1021103</v>
      </c>
      <c r="B17" s="56" t="s">
        <v>386</v>
      </c>
      <c r="C17" s="59">
        <v>58</v>
      </c>
    </row>
    <row r="18" spans="1:3" ht="21.95" customHeight="1">
      <c r="A18" s="21">
        <v>1101605</v>
      </c>
      <c r="B18" s="56" t="s">
        <v>387</v>
      </c>
      <c r="C18" s="59">
        <v>721</v>
      </c>
    </row>
    <row r="19" spans="1:3" ht="21.95" customHeight="1">
      <c r="A19" s="21">
        <v>1021199</v>
      </c>
      <c r="B19" s="56" t="s">
        <v>388</v>
      </c>
      <c r="C19" s="59">
        <v>1674</v>
      </c>
    </row>
  </sheetData>
  <mergeCells count="1">
    <mergeCell ref="A2:C2"/>
  </mergeCells>
  <phoneticPr fontId="57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84" orientation="portrait" useFirstPageNumber="1"/>
  <headerFooter differentOddEven="1">
    <oddFooter>&amp;L&amp;"华文楷体"&amp;13&amp;B— &amp;P —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>
      <selection activeCell="B6" sqref="B6"/>
    </sheetView>
  </sheetViews>
  <sheetFormatPr defaultColWidth="32.875" defaultRowHeight="23.25" customHeight="1"/>
  <cols>
    <col min="1" max="1" width="14.625" style="47" customWidth="1"/>
    <col min="2" max="2" width="48.5" style="47" customWidth="1"/>
    <col min="3" max="3" width="17.375" style="47" customWidth="1"/>
    <col min="4" max="16384" width="32.875" style="47"/>
  </cols>
  <sheetData>
    <row r="1" spans="1:3" ht="24.95" customHeight="1">
      <c r="A1" s="48" t="s">
        <v>389</v>
      </c>
      <c r="B1" s="49"/>
    </row>
    <row r="2" spans="1:3" ht="60" customHeight="1">
      <c r="A2" s="209" t="s">
        <v>390</v>
      </c>
      <c r="B2" s="247"/>
      <c r="C2" s="247"/>
    </row>
    <row r="3" spans="1:3" ht="24.95" customHeight="1">
      <c r="A3" s="50"/>
      <c r="B3" s="51"/>
      <c r="C3" s="52" t="s">
        <v>2</v>
      </c>
    </row>
    <row r="4" spans="1:3" s="45" customFormat="1" ht="23.1" customHeight="1">
      <c r="A4" s="24" t="s">
        <v>3</v>
      </c>
      <c r="B4" s="24" t="s">
        <v>4</v>
      </c>
      <c r="C4" s="53" t="s">
        <v>5</v>
      </c>
    </row>
    <row r="5" spans="1:3" ht="23.1" customHeight="1">
      <c r="A5" s="21"/>
      <c r="B5" s="54" t="s">
        <v>391</v>
      </c>
      <c r="C5" s="55">
        <f>SUM(C6,C10)</f>
        <v>97338</v>
      </c>
    </row>
    <row r="6" spans="1:3" ht="23.1" customHeight="1">
      <c r="A6" s="21">
        <v>20910</v>
      </c>
      <c r="B6" s="56" t="s">
        <v>392</v>
      </c>
      <c r="C6" s="57">
        <f>SUM(C7:C9)</f>
        <v>46098</v>
      </c>
    </row>
    <row r="7" spans="1:3" ht="23.1" customHeight="1">
      <c r="A7" s="21">
        <v>2091001</v>
      </c>
      <c r="B7" s="56" t="s">
        <v>393</v>
      </c>
      <c r="C7" s="57">
        <v>46035</v>
      </c>
    </row>
    <row r="8" spans="1:3" ht="23.1" customHeight="1">
      <c r="A8" s="21">
        <v>2301704</v>
      </c>
      <c r="B8" s="56" t="s">
        <v>394</v>
      </c>
      <c r="C8" s="57">
        <v>50</v>
      </c>
    </row>
    <row r="9" spans="1:3" s="46" customFormat="1" ht="23.1" customHeight="1">
      <c r="A9" s="21">
        <v>2091099</v>
      </c>
      <c r="B9" s="56" t="s">
        <v>395</v>
      </c>
      <c r="C9" s="57">
        <v>13</v>
      </c>
    </row>
    <row r="10" spans="1:3" s="46" customFormat="1" ht="23.1" customHeight="1">
      <c r="A10" s="21">
        <v>20911</v>
      </c>
      <c r="B10" s="56" t="s">
        <v>396</v>
      </c>
      <c r="C10" s="58">
        <f>SUM(C11:C13)</f>
        <v>51240</v>
      </c>
    </row>
    <row r="11" spans="1:3" s="46" customFormat="1" ht="23.1" customHeight="1">
      <c r="A11" s="21">
        <v>2091101</v>
      </c>
      <c r="B11" s="56" t="s">
        <v>397</v>
      </c>
      <c r="C11" s="58">
        <v>49433</v>
      </c>
    </row>
    <row r="12" spans="1:3" s="46" customFormat="1" ht="23.1" customHeight="1">
      <c r="A12" s="21">
        <v>2301705</v>
      </c>
      <c r="B12" s="56" t="s">
        <v>394</v>
      </c>
      <c r="C12" s="59">
        <v>1592</v>
      </c>
    </row>
    <row r="13" spans="1:3" s="46" customFormat="1" ht="23.1" customHeight="1">
      <c r="A13" s="21">
        <v>2091199</v>
      </c>
      <c r="B13" s="56" t="s">
        <v>395</v>
      </c>
      <c r="C13" s="57">
        <v>215</v>
      </c>
    </row>
  </sheetData>
  <mergeCells count="1">
    <mergeCell ref="A2:C2"/>
  </mergeCells>
  <phoneticPr fontId="57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85" orientation="portrait" useFirstPageNumber="1"/>
  <headerFooter differentOddEven="1">
    <oddFooter>&amp;R&amp;"华文楷体"&amp;13&amp;B— &amp;P —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1"/>
  <sheetViews>
    <sheetView workbookViewId="0">
      <selection activeCell="B14" sqref="B14"/>
    </sheetView>
  </sheetViews>
  <sheetFormatPr defaultColWidth="10" defaultRowHeight="14.25"/>
  <cols>
    <col min="1" max="1" width="22.5" style="36" customWidth="1"/>
    <col min="2" max="2" width="27.5" style="36" customWidth="1"/>
    <col min="3" max="3" width="26.25" style="36" customWidth="1"/>
    <col min="4" max="4" width="9.75" style="36" customWidth="1"/>
    <col min="5" max="16384" width="10" style="36"/>
  </cols>
  <sheetData>
    <row r="1" spans="1:3" s="33" customFormat="1" ht="20.25">
      <c r="A1" s="37" t="s">
        <v>398</v>
      </c>
    </row>
    <row r="2" spans="1:3" ht="27">
      <c r="A2" s="248" t="s">
        <v>399</v>
      </c>
      <c r="B2" s="248"/>
      <c r="C2" s="248"/>
    </row>
    <row r="3" spans="1:3" s="35" customFormat="1" ht="13.5">
      <c r="B3" s="43"/>
      <c r="C3" s="44" t="s">
        <v>2</v>
      </c>
    </row>
    <row r="4" spans="1:3" s="35" customFormat="1" ht="36.75" customHeight="1">
      <c r="A4" s="252" t="s">
        <v>400</v>
      </c>
      <c r="B4" s="249" t="s">
        <v>401</v>
      </c>
      <c r="C4" s="249"/>
    </row>
    <row r="5" spans="1:3" s="35" customFormat="1" ht="36.75" customHeight="1">
      <c r="A5" s="253"/>
      <c r="B5" s="40" t="s">
        <v>402</v>
      </c>
      <c r="C5" s="40" t="s">
        <v>403</v>
      </c>
    </row>
    <row r="6" spans="1:3" s="35" customFormat="1" ht="36.75" customHeight="1">
      <c r="A6" s="41" t="s">
        <v>404</v>
      </c>
      <c r="B6" s="41">
        <v>308720.93</v>
      </c>
      <c r="C6" s="41">
        <v>332290</v>
      </c>
    </row>
    <row r="7" spans="1:3" s="35" customFormat="1" ht="36.75" customHeight="1">
      <c r="A7" s="250" t="s">
        <v>405</v>
      </c>
      <c r="B7" s="250"/>
      <c r="C7" s="250"/>
    </row>
    <row r="8" spans="1:3" s="35" customFormat="1" ht="36.75" customHeight="1">
      <c r="A8" s="251"/>
      <c r="B8" s="251"/>
      <c r="C8" s="251"/>
    </row>
    <row r="11" spans="1:3">
      <c r="B11" s="42"/>
      <c r="C11" s="42"/>
    </row>
  </sheetData>
  <mergeCells count="5">
    <mergeCell ref="A2:C2"/>
    <mergeCell ref="B4:C4"/>
    <mergeCell ref="A7:C7"/>
    <mergeCell ref="A8:C8"/>
    <mergeCell ref="A4:A5"/>
  </mergeCells>
  <phoneticPr fontId="5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1"/>
  <sheetViews>
    <sheetView workbookViewId="0">
      <selection activeCell="C6" sqref="C6"/>
    </sheetView>
  </sheetViews>
  <sheetFormatPr defaultColWidth="10" defaultRowHeight="14.25"/>
  <cols>
    <col min="1" max="1" width="26.25" style="36" customWidth="1"/>
    <col min="2" max="2" width="23.625" style="36" customWidth="1"/>
    <col min="3" max="3" width="24" style="36" customWidth="1"/>
    <col min="4" max="16384" width="10" style="36"/>
  </cols>
  <sheetData>
    <row r="1" spans="1:3" s="31" customFormat="1" ht="20.25">
      <c r="A1" s="37" t="s">
        <v>406</v>
      </c>
    </row>
    <row r="2" spans="1:3" s="32" customFormat="1" ht="27">
      <c r="A2" s="248" t="s">
        <v>407</v>
      </c>
      <c r="B2" s="248"/>
      <c r="C2" s="248"/>
    </row>
    <row r="3" spans="1:3" s="33" customFormat="1" ht="27" customHeight="1">
      <c r="B3" s="38"/>
      <c r="C3" s="39" t="s">
        <v>2</v>
      </c>
    </row>
    <row r="4" spans="1:3" s="34" customFormat="1" ht="41.25" customHeight="1">
      <c r="A4" s="252" t="s">
        <v>400</v>
      </c>
      <c r="B4" s="249" t="s">
        <v>408</v>
      </c>
      <c r="C4" s="249"/>
    </row>
    <row r="5" spans="1:3" s="34" customFormat="1" ht="41.25" customHeight="1">
      <c r="A5" s="253"/>
      <c r="B5" s="40" t="s">
        <v>402</v>
      </c>
      <c r="C5" s="40" t="s">
        <v>403</v>
      </c>
    </row>
    <row r="6" spans="1:3" s="34" customFormat="1" ht="41.25" customHeight="1">
      <c r="A6" s="41" t="s">
        <v>409</v>
      </c>
      <c r="B6" s="41">
        <v>382022</v>
      </c>
      <c r="C6" s="41">
        <v>433997</v>
      </c>
    </row>
    <row r="7" spans="1:3" s="35" customFormat="1" ht="60" customHeight="1">
      <c r="A7" s="35" t="s">
        <v>405</v>
      </c>
    </row>
    <row r="8" spans="1:3" s="35" customFormat="1" ht="41.25" customHeight="1">
      <c r="A8" s="250"/>
      <c r="B8" s="250"/>
    </row>
    <row r="9" spans="1:3" s="35" customFormat="1" ht="41.25" customHeight="1"/>
    <row r="11" spans="1:3">
      <c r="B11" s="42"/>
    </row>
  </sheetData>
  <mergeCells count="4">
    <mergeCell ref="A2:C2"/>
    <mergeCell ref="B4:C4"/>
    <mergeCell ref="A8:B8"/>
    <mergeCell ref="A4:A5"/>
  </mergeCells>
  <phoneticPr fontId="5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"/>
  <sheetViews>
    <sheetView workbookViewId="0">
      <selection activeCell="C25" sqref="C25"/>
    </sheetView>
  </sheetViews>
  <sheetFormatPr defaultColWidth="9" defaultRowHeight="13.5"/>
  <cols>
    <col min="1" max="1" width="14.5" style="26" customWidth="1"/>
    <col min="2" max="6" width="13.875" style="26" customWidth="1"/>
    <col min="7" max="16384" width="9" style="26"/>
  </cols>
  <sheetData>
    <row r="1" spans="1:6" ht="20.25">
      <c r="A1" s="3" t="s">
        <v>410</v>
      </c>
    </row>
    <row r="2" spans="1:6">
      <c r="A2" s="260" t="s">
        <v>411</v>
      </c>
      <c r="B2" s="260"/>
      <c r="C2" s="260"/>
      <c r="D2" s="260"/>
      <c r="E2" s="260"/>
      <c r="F2" s="260"/>
    </row>
    <row r="3" spans="1:6">
      <c r="A3" s="260"/>
      <c r="B3" s="260"/>
      <c r="C3" s="260"/>
      <c r="D3" s="260"/>
      <c r="E3" s="260"/>
      <c r="F3" s="260"/>
    </row>
    <row r="4" spans="1:6">
      <c r="A4" s="260"/>
      <c r="B4" s="260"/>
      <c r="C4" s="260"/>
      <c r="D4" s="260"/>
      <c r="E4" s="260"/>
      <c r="F4" s="260"/>
    </row>
    <row r="5" spans="1:6">
      <c r="F5" s="26" t="s">
        <v>2</v>
      </c>
    </row>
    <row r="6" spans="1:6" ht="37.9" customHeight="1">
      <c r="A6" s="27" t="s">
        <v>400</v>
      </c>
      <c r="B6" s="254" t="s">
        <v>412</v>
      </c>
      <c r="C6" s="255"/>
      <c r="D6" s="255"/>
      <c r="E6" s="255"/>
      <c r="F6" s="256"/>
    </row>
    <row r="7" spans="1:6" ht="37.9" customHeight="1">
      <c r="A7" s="257" t="s">
        <v>104</v>
      </c>
      <c r="B7" s="259" t="s">
        <v>413</v>
      </c>
      <c r="C7" s="255" t="s">
        <v>414</v>
      </c>
      <c r="D7" s="256"/>
      <c r="E7" s="254" t="s">
        <v>415</v>
      </c>
      <c r="F7" s="256"/>
    </row>
    <row r="8" spans="1:6" ht="37.9" customHeight="1">
      <c r="A8" s="258"/>
      <c r="B8" s="259"/>
      <c r="C8" s="28" t="s">
        <v>416</v>
      </c>
      <c r="D8" s="29" t="s">
        <v>417</v>
      </c>
      <c r="E8" s="29" t="s">
        <v>416</v>
      </c>
      <c r="F8" s="29" t="s">
        <v>417</v>
      </c>
    </row>
    <row r="9" spans="1:6" ht="23.1" customHeight="1">
      <c r="A9" s="29" t="s">
        <v>404</v>
      </c>
      <c r="B9" s="30">
        <f>SUM(C9:F9)</f>
        <v>83614.5</v>
      </c>
      <c r="C9" s="30">
        <v>33674.5</v>
      </c>
      <c r="D9" s="30">
        <v>28787</v>
      </c>
      <c r="E9" s="30">
        <v>9480</v>
      </c>
      <c r="F9" s="30">
        <v>11673</v>
      </c>
    </row>
  </sheetData>
  <mergeCells count="6">
    <mergeCell ref="A2:F4"/>
    <mergeCell ref="B6:F6"/>
    <mergeCell ref="C7:D7"/>
    <mergeCell ref="E7:F7"/>
    <mergeCell ref="A7:A8"/>
    <mergeCell ref="B7:B8"/>
  </mergeCells>
  <phoneticPr fontId="5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9"/>
  <sheetViews>
    <sheetView tabSelected="1" workbookViewId="0">
      <selection activeCell="A2" sqref="A2:E2"/>
    </sheetView>
  </sheetViews>
  <sheetFormatPr defaultColWidth="9" defaultRowHeight="14.25"/>
  <cols>
    <col min="1" max="1" width="7.75" style="2" customWidth="1"/>
    <col min="2" max="2" width="22.375" style="2" customWidth="1"/>
    <col min="3" max="3" width="38.125" style="2" customWidth="1"/>
    <col min="4" max="4" width="11.375" style="2" customWidth="1"/>
    <col min="5" max="5" width="16.125" style="2" customWidth="1"/>
    <col min="6" max="16384" width="9" style="2"/>
  </cols>
  <sheetData>
    <row r="1" spans="1:5" ht="27" customHeight="1">
      <c r="A1" s="3" t="s">
        <v>418</v>
      </c>
    </row>
    <row r="2" spans="1:5" ht="36" customHeight="1">
      <c r="A2" s="261" t="s">
        <v>419</v>
      </c>
      <c r="B2" s="261"/>
      <c r="C2" s="261"/>
      <c r="D2" s="261"/>
      <c r="E2" s="261"/>
    </row>
    <row r="3" spans="1:5" ht="24.95" customHeight="1">
      <c r="A3" s="262"/>
      <c r="B3" s="262"/>
      <c r="C3" s="4"/>
      <c r="D3" s="5"/>
      <c r="E3" s="6" t="s">
        <v>2</v>
      </c>
    </row>
    <row r="4" spans="1:5">
      <c r="A4" s="264" t="s">
        <v>420</v>
      </c>
      <c r="B4" s="264" t="s">
        <v>421</v>
      </c>
      <c r="C4" s="264" t="s">
        <v>422</v>
      </c>
      <c r="D4" s="264" t="s">
        <v>423</v>
      </c>
      <c r="E4" s="265" t="s">
        <v>246</v>
      </c>
    </row>
    <row r="5" spans="1:5">
      <c r="A5" s="264"/>
      <c r="B5" s="264"/>
      <c r="C5" s="264"/>
      <c r="D5" s="264"/>
      <c r="E5" s="265"/>
    </row>
    <row r="6" spans="1:5" ht="30" customHeight="1">
      <c r="A6" s="7"/>
      <c r="B6" s="7"/>
      <c r="C6" s="7" t="s">
        <v>104</v>
      </c>
      <c r="D6" s="7">
        <f>D7+D30</f>
        <v>96019</v>
      </c>
      <c r="E6" s="8"/>
    </row>
    <row r="7" spans="1:5" s="1" customFormat="1" ht="30" customHeight="1">
      <c r="A7" s="9"/>
      <c r="B7" s="9"/>
      <c r="C7" s="10" t="s">
        <v>424</v>
      </c>
      <c r="D7" s="11">
        <f>SUM(D8:D29)</f>
        <v>25019</v>
      </c>
      <c r="E7" s="12"/>
    </row>
    <row r="8" spans="1:5" s="1" customFormat="1" ht="30" customHeight="1">
      <c r="A8" s="9">
        <v>1</v>
      </c>
      <c r="B8" s="13" t="s">
        <v>425</v>
      </c>
      <c r="C8" s="14" t="s">
        <v>426</v>
      </c>
      <c r="D8" s="15">
        <v>509</v>
      </c>
      <c r="E8" s="12"/>
    </row>
    <row r="9" spans="1:5" s="1" customFormat="1" ht="30" customHeight="1">
      <c r="A9" s="9">
        <v>2</v>
      </c>
      <c r="B9" s="13" t="s">
        <v>427</v>
      </c>
      <c r="C9" s="16" t="s">
        <v>428</v>
      </c>
      <c r="D9" s="17">
        <v>2960</v>
      </c>
      <c r="E9" s="12"/>
    </row>
    <row r="10" spans="1:5" s="1" customFormat="1" ht="30" customHeight="1">
      <c r="A10" s="9">
        <v>3</v>
      </c>
      <c r="B10" s="13" t="s">
        <v>429</v>
      </c>
      <c r="C10" s="18" t="s">
        <v>430</v>
      </c>
      <c r="D10" s="17">
        <v>2000</v>
      </c>
      <c r="E10" s="12"/>
    </row>
    <row r="11" spans="1:5" s="1" customFormat="1" ht="30" customHeight="1">
      <c r="A11" s="9">
        <v>4</v>
      </c>
      <c r="B11" s="13" t="s">
        <v>431</v>
      </c>
      <c r="C11" s="18" t="s">
        <v>432</v>
      </c>
      <c r="D11" s="19">
        <v>3200</v>
      </c>
      <c r="E11" s="12"/>
    </row>
    <row r="12" spans="1:5" s="1" customFormat="1" ht="30" customHeight="1">
      <c r="A12" s="9">
        <v>5</v>
      </c>
      <c r="B12" s="13" t="s">
        <v>431</v>
      </c>
      <c r="C12" s="18" t="s">
        <v>433</v>
      </c>
      <c r="D12" s="20">
        <v>3000</v>
      </c>
      <c r="E12" s="12"/>
    </row>
    <row r="13" spans="1:5" s="1" customFormat="1" ht="30" customHeight="1">
      <c r="A13" s="9">
        <v>6</v>
      </c>
      <c r="B13" s="13" t="s">
        <v>434</v>
      </c>
      <c r="C13" s="21" t="s">
        <v>435</v>
      </c>
      <c r="D13" s="17">
        <v>1000</v>
      </c>
      <c r="E13" s="12"/>
    </row>
    <row r="14" spans="1:5" s="1" customFormat="1" ht="30" customHeight="1">
      <c r="A14" s="9">
        <v>7</v>
      </c>
      <c r="B14" s="13" t="s">
        <v>436</v>
      </c>
      <c r="C14" s="18" t="s">
        <v>437</v>
      </c>
      <c r="D14" s="17">
        <v>2700</v>
      </c>
      <c r="E14" s="9"/>
    </row>
    <row r="15" spans="1:5" s="1" customFormat="1" ht="30" customHeight="1">
      <c r="A15" s="9">
        <v>8</v>
      </c>
      <c r="B15" s="13" t="s">
        <v>438</v>
      </c>
      <c r="C15" s="21" t="s">
        <v>439</v>
      </c>
      <c r="D15" s="17">
        <v>400</v>
      </c>
      <c r="E15" s="9"/>
    </row>
    <row r="16" spans="1:5" s="1" customFormat="1" ht="30" customHeight="1">
      <c r="A16" s="9">
        <v>9</v>
      </c>
      <c r="B16" s="13" t="s">
        <v>438</v>
      </c>
      <c r="C16" s="21" t="s">
        <v>440</v>
      </c>
      <c r="D16" s="17">
        <v>1000</v>
      </c>
      <c r="E16" s="9"/>
    </row>
    <row r="17" spans="1:5" s="1" customFormat="1" ht="30" customHeight="1">
      <c r="A17" s="9">
        <v>10</v>
      </c>
      <c r="B17" s="13" t="s">
        <v>441</v>
      </c>
      <c r="C17" s="21" t="s">
        <v>442</v>
      </c>
      <c r="D17" s="17">
        <v>1000</v>
      </c>
      <c r="E17" s="9"/>
    </row>
    <row r="18" spans="1:5" s="1" customFormat="1" ht="30" customHeight="1">
      <c r="A18" s="9">
        <v>11</v>
      </c>
      <c r="B18" s="13" t="s">
        <v>443</v>
      </c>
      <c r="C18" s="21" t="s">
        <v>444</v>
      </c>
      <c r="D18" s="17">
        <v>400</v>
      </c>
      <c r="E18" s="9"/>
    </row>
    <row r="19" spans="1:5" s="1" customFormat="1" ht="30" customHeight="1">
      <c r="A19" s="9">
        <v>12</v>
      </c>
      <c r="B19" s="22" t="s">
        <v>431</v>
      </c>
      <c r="C19" s="22" t="s">
        <v>445</v>
      </c>
      <c r="D19" s="23">
        <v>200</v>
      </c>
      <c r="E19" s="9"/>
    </row>
    <row r="20" spans="1:5" s="1" customFormat="1" ht="30" customHeight="1">
      <c r="A20" s="9">
        <v>13</v>
      </c>
      <c r="B20" s="22" t="s">
        <v>446</v>
      </c>
      <c r="C20" s="22" t="s">
        <v>445</v>
      </c>
      <c r="D20" s="23">
        <v>100</v>
      </c>
      <c r="E20" s="9"/>
    </row>
    <row r="21" spans="1:5" s="1" customFormat="1" ht="30" customHeight="1">
      <c r="A21" s="9">
        <v>14</v>
      </c>
      <c r="B21" s="22" t="s">
        <v>447</v>
      </c>
      <c r="C21" s="22" t="s">
        <v>448</v>
      </c>
      <c r="D21" s="23">
        <v>510</v>
      </c>
      <c r="E21" s="9"/>
    </row>
    <row r="22" spans="1:5" s="1" customFormat="1" ht="30" customHeight="1">
      <c r="A22" s="9">
        <v>15</v>
      </c>
      <c r="B22" s="22" t="s">
        <v>449</v>
      </c>
      <c r="C22" s="22" t="s">
        <v>450</v>
      </c>
      <c r="D22" s="23">
        <v>500</v>
      </c>
      <c r="E22" s="9"/>
    </row>
    <row r="23" spans="1:5" s="1" customFormat="1" ht="30" customHeight="1">
      <c r="A23" s="9">
        <v>16</v>
      </c>
      <c r="B23" s="22" t="s">
        <v>451</v>
      </c>
      <c r="C23" s="22" t="s">
        <v>452</v>
      </c>
      <c r="D23" s="23">
        <v>1600</v>
      </c>
      <c r="E23" s="9"/>
    </row>
    <row r="24" spans="1:5" s="1" customFormat="1" ht="30" customHeight="1">
      <c r="A24" s="9">
        <v>17</v>
      </c>
      <c r="B24" s="22" t="s">
        <v>453</v>
      </c>
      <c r="C24" s="22" t="s">
        <v>454</v>
      </c>
      <c r="D24" s="23">
        <v>340</v>
      </c>
      <c r="E24" s="9"/>
    </row>
    <row r="25" spans="1:5" s="1" customFormat="1" ht="30" customHeight="1">
      <c r="A25" s="9">
        <v>18</v>
      </c>
      <c r="B25" s="22" t="s">
        <v>451</v>
      </c>
      <c r="C25" s="22" t="s">
        <v>455</v>
      </c>
      <c r="D25" s="23">
        <v>2500</v>
      </c>
      <c r="E25" s="9"/>
    </row>
    <row r="26" spans="1:5" s="1" customFormat="1" ht="30" customHeight="1">
      <c r="A26" s="9">
        <v>19</v>
      </c>
      <c r="B26" s="22" t="s">
        <v>456</v>
      </c>
      <c r="C26" s="22" t="s">
        <v>457</v>
      </c>
      <c r="D26" s="23">
        <v>90</v>
      </c>
      <c r="E26" s="9"/>
    </row>
    <row r="27" spans="1:5" s="1" customFormat="1" ht="30" customHeight="1">
      <c r="A27" s="9">
        <v>20</v>
      </c>
      <c r="B27" s="22" t="s">
        <v>458</v>
      </c>
      <c r="C27" s="22" t="s">
        <v>457</v>
      </c>
      <c r="D27" s="23">
        <v>410</v>
      </c>
      <c r="E27" s="9"/>
    </row>
    <row r="28" spans="1:5" s="1" customFormat="1" ht="30" customHeight="1">
      <c r="A28" s="9">
        <v>21</v>
      </c>
      <c r="B28" s="22" t="s">
        <v>459</v>
      </c>
      <c r="C28" s="22" t="s">
        <v>460</v>
      </c>
      <c r="D28" s="23">
        <v>400</v>
      </c>
      <c r="E28" s="9"/>
    </row>
    <row r="29" spans="1:5" s="1" customFormat="1" ht="30" customHeight="1">
      <c r="A29" s="9">
        <v>22</v>
      </c>
      <c r="B29" s="22" t="s">
        <v>461</v>
      </c>
      <c r="C29" s="22" t="s">
        <v>460</v>
      </c>
      <c r="D29" s="23">
        <v>200</v>
      </c>
      <c r="E29" s="9"/>
    </row>
    <row r="30" spans="1:5" s="1" customFormat="1" ht="30" customHeight="1">
      <c r="A30" s="9"/>
      <c r="B30" s="9"/>
      <c r="C30" s="10" t="s">
        <v>462</v>
      </c>
      <c r="D30" s="11">
        <f>SUM(D31:D38)</f>
        <v>71000</v>
      </c>
      <c r="E30" s="12"/>
    </row>
    <row r="31" spans="1:5" s="1" customFormat="1" ht="30" customHeight="1">
      <c r="A31" s="9">
        <v>1</v>
      </c>
      <c r="B31" s="13" t="s">
        <v>436</v>
      </c>
      <c r="C31" s="21" t="s">
        <v>463</v>
      </c>
      <c r="D31" s="17">
        <v>30000</v>
      </c>
      <c r="E31" s="12"/>
    </row>
    <row r="32" spans="1:5" s="1" customFormat="1" ht="30" customHeight="1">
      <c r="A32" s="9">
        <v>2</v>
      </c>
      <c r="B32" s="13" t="s">
        <v>464</v>
      </c>
      <c r="C32" s="21" t="s">
        <v>465</v>
      </c>
      <c r="D32" s="17">
        <v>10000</v>
      </c>
      <c r="E32" s="12"/>
    </row>
    <row r="33" spans="1:5" s="1" customFormat="1" ht="30" customHeight="1">
      <c r="A33" s="9">
        <v>3</v>
      </c>
      <c r="B33" s="13" t="s">
        <v>436</v>
      </c>
      <c r="C33" s="21" t="s">
        <v>466</v>
      </c>
      <c r="D33" s="17">
        <v>2000</v>
      </c>
      <c r="E33" s="12"/>
    </row>
    <row r="34" spans="1:5" s="1" customFormat="1" ht="30" customHeight="1">
      <c r="A34" s="9">
        <v>4</v>
      </c>
      <c r="B34" s="13" t="s">
        <v>467</v>
      </c>
      <c r="C34" s="21" t="s">
        <v>468</v>
      </c>
      <c r="D34" s="17">
        <v>15000</v>
      </c>
      <c r="E34" s="12"/>
    </row>
    <row r="35" spans="1:5" s="1" customFormat="1" ht="30" customHeight="1">
      <c r="A35" s="9">
        <v>5</v>
      </c>
      <c r="B35" s="13" t="s">
        <v>469</v>
      </c>
      <c r="C35" s="21" t="s">
        <v>470</v>
      </c>
      <c r="D35" s="17">
        <v>2500</v>
      </c>
      <c r="E35" s="12"/>
    </row>
    <row r="36" spans="1:5" s="1" customFormat="1" ht="30" customHeight="1">
      <c r="A36" s="9">
        <v>6</v>
      </c>
      <c r="B36" s="13" t="s">
        <v>441</v>
      </c>
      <c r="C36" s="21" t="s">
        <v>471</v>
      </c>
      <c r="D36" s="17">
        <v>4000</v>
      </c>
      <c r="E36" s="12"/>
    </row>
    <row r="37" spans="1:5" s="1" customFormat="1" ht="30" customHeight="1">
      <c r="A37" s="9">
        <v>7</v>
      </c>
      <c r="B37" s="13" t="s">
        <v>436</v>
      </c>
      <c r="C37" s="21" t="s">
        <v>472</v>
      </c>
      <c r="D37" s="24">
        <v>2500</v>
      </c>
      <c r="E37" s="12"/>
    </row>
    <row r="38" spans="1:5" s="1" customFormat="1" ht="30" customHeight="1">
      <c r="A38" s="9">
        <v>8</v>
      </c>
      <c r="B38" s="13" t="s">
        <v>473</v>
      </c>
      <c r="C38" s="25" t="s">
        <v>474</v>
      </c>
      <c r="D38" s="24">
        <v>5000</v>
      </c>
      <c r="E38" s="12"/>
    </row>
    <row r="39" spans="1:5" ht="30" customHeight="1">
      <c r="A39" s="263" t="s">
        <v>475</v>
      </c>
      <c r="B39" s="263"/>
      <c r="C39" s="263"/>
      <c r="D39" s="263"/>
      <c r="E39" s="263"/>
    </row>
  </sheetData>
  <mergeCells count="8">
    <mergeCell ref="A2:E2"/>
    <mergeCell ref="A3:B3"/>
    <mergeCell ref="A39:E39"/>
    <mergeCell ref="A4:A5"/>
    <mergeCell ref="B4:B5"/>
    <mergeCell ref="C4:C5"/>
    <mergeCell ref="D4:D5"/>
    <mergeCell ref="E4:E5"/>
  </mergeCells>
  <phoneticPr fontId="5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Z404"/>
  <sheetViews>
    <sheetView view="pageBreakPreview" zoomScaleNormal="100" workbookViewId="0">
      <selection activeCell="B12" sqref="B12"/>
    </sheetView>
  </sheetViews>
  <sheetFormatPr defaultColWidth="9.125" defaultRowHeight="15"/>
  <cols>
    <col min="1" max="1" width="10.75" style="192" customWidth="1"/>
    <col min="2" max="2" width="46.875" style="192" customWidth="1"/>
    <col min="3" max="3" width="22.375" style="193" customWidth="1"/>
    <col min="4" max="208" width="9.125" style="192" customWidth="1"/>
    <col min="209" max="16384" width="9.125" style="192"/>
  </cols>
  <sheetData>
    <row r="1" spans="1:208" s="178" customFormat="1" ht="24.95" customHeight="1">
      <c r="A1" s="48" t="s">
        <v>47</v>
      </c>
      <c r="C1" s="179"/>
    </row>
    <row r="2" spans="1:208" s="188" customFormat="1" ht="60" customHeight="1">
      <c r="A2" s="210" t="s">
        <v>48</v>
      </c>
      <c r="B2" s="211"/>
      <c r="C2" s="211"/>
    </row>
    <row r="3" spans="1:208" s="189" customFormat="1" ht="24.95" customHeight="1">
      <c r="A3" s="181"/>
      <c r="B3" s="194"/>
      <c r="C3" s="182" t="s">
        <v>2</v>
      </c>
    </row>
    <row r="4" spans="1:208" s="190" customFormat="1" ht="22.5" customHeight="1">
      <c r="A4" s="136" t="s">
        <v>3</v>
      </c>
      <c r="B4" s="136" t="s">
        <v>4</v>
      </c>
      <c r="C4" s="137" t="s">
        <v>5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5"/>
      <c r="DF4" s="195"/>
      <c r="DG4" s="195"/>
      <c r="DH4" s="195"/>
      <c r="DI4" s="195"/>
      <c r="DJ4" s="195"/>
      <c r="DK4" s="195"/>
      <c r="DL4" s="195"/>
      <c r="DM4" s="195"/>
      <c r="DN4" s="195"/>
      <c r="DO4" s="195"/>
      <c r="DP4" s="195"/>
      <c r="DQ4" s="195"/>
      <c r="DR4" s="195"/>
      <c r="DS4" s="195"/>
      <c r="DT4" s="195"/>
      <c r="DU4" s="195"/>
      <c r="DV4" s="195"/>
      <c r="DW4" s="195"/>
      <c r="DX4" s="195"/>
      <c r="DY4" s="195"/>
      <c r="DZ4" s="195"/>
      <c r="EA4" s="195"/>
      <c r="EB4" s="195"/>
      <c r="EC4" s="195"/>
      <c r="ED4" s="195"/>
      <c r="EE4" s="195"/>
      <c r="EF4" s="195"/>
      <c r="EG4" s="195"/>
      <c r="EH4" s="195"/>
      <c r="EI4" s="195"/>
      <c r="EJ4" s="195"/>
      <c r="EK4" s="195"/>
      <c r="EL4" s="195"/>
      <c r="EM4" s="195"/>
      <c r="EN4" s="195"/>
      <c r="EO4" s="195"/>
      <c r="EP4" s="195"/>
      <c r="EQ4" s="195"/>
      <c r="ER4" s="195"/>
      <c r="ES4" s="195"/>
      <c r="ET4" s="195"/>
      <c r="EU4" s="195"/>
      <c r="EV4" s="195"/>
      <c r="EW4" s="195"/>
      <c r="EX4" s="195"/>
      <c r="EY4" s="195"/>
      <c r="EZ4" s="195"/>
      <c r="FA4" s="195"/>
      <c r="FB4" s="195"/>
      <c r="FC4" s="195"/>
      <c r="FD4" s="195"/>
      <c r="FE4" s="195"/>
      <c r="FF4" s="195"/>
      <c r="FG4" s="195"/>
      <c r="FH4" s="195"/>
      <c r="FI4" s="195"/>
      <c r="FJ4" s="195"/>
      <c r="FK4" s="195"/>
      <c r="FL4" s="195"/>
      <c r="FM4" s="195"/>
      <c r="FN4" s="195"/>
      <c r="FO4" s="195"/>
      <c r="FP4" s="195"/>
      <c r="FQ4" s="195"/>
      <c r="FR4" s="195"/>
      <c r="FS4" s="195"/>
      <c r="FT4" s="195"/>
      <c r="FU4" s="195"/>
      <c r="FV4" s="195"/>
      <c r="FW4" s="195"/>
      <c r="FX4" s="195"/>
      <c r="FY4" s="195"/>
      <c r="FZ4" s="195"/>
      <c r="GA4" s="195"/>
      <c r="GB4" s="195"/>
      <c r="GC4" s="195"/>
      <c r="GD4" s="195"/>
      <c r="GE4" s="195"/>
      <c r="GF4" s="195"/>
      <c r="GG4" s="195"/>
      <c r="GH4" s="195"/>
      <c r="GI4" s="195"/>
      <c r="GJ4" s="195"/>
      <c r="GK4" s="195"/>
      <c r="GL4" s="195"/>
      <c r="GM4" s="195"/>
      <c r="GN4" s="195"/>
      <c r="GO4" s="195"/>
      <c r="GP4" s="195"/>
      <c r="GQ4" s="195"/>
      <c r="GR4" s="195"/>
      <c r="GS4" s="195"/>
      <c r="GT4" s="195"/>
      <c r="GU4" s="195"/>
      <c r="GV4" s="195"/>
      <c r="GW4" s="195"/>
      <c r="GX4" s="195"/>
      <c r="GY4" s="195"/>
      <c r="GZ4" s="195"/>
    </row>
    <row r="5" spans="1:208" s="191" customFormat="1" ht="22.5" customHeight="1">
      <c r="A5" s="196"/>
      <c r="B5" s="196" t="s">
        <v>49</v>
      </c>
      <c r="C5" s="196">
        <f>SUM(C6:C28)</f>
        <v>736559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</row>
    <row r="6" spans="1:208" ht="22.5" customHeight="1">
      <c r="A6" s="266"/>
      <c r="B6" s="267" t="s">
        <v>49</v>
      </c>
      <c r="C6" s="267">
        <v>597720</v>
      </c>
    </row>
    <row r="7" spans="1:208" ht="22.5" customHeight="1">
      <c r="A7" s="268">
        <v>201</v>
      </c>
      <c r="B7" s="269" t="s">
        <v>478</v>
      </c>
      <c r="C7" s="270">
        <v>59861</v>
      </c>
    </row>
    <row r="8" spans="1:208" ht="22.5" customHeight="1">
      <c r="A8" s="271">
        <v>20101</v>
      </c>
      <c r="B8" s="272" t="s">
        <v>479</v>
      </c>
      <c r="C8" s="273">
        <v>499</v>
      </c>
    </row>
    <row r="9" spans="1:208" ht="22.5" customHeight="1">
      <c r="A9" s="271">
        <v>2010101</v>
      </c>
      <c r="B9" s="274" t="s">
        <v>480</v>
      </c>
      <c r="C9" s="273">
        <v>482</v>
      </c>
    </row>
    <row r="10" spans="1:208" ht="22.5" customHeight="1">
      <c r="A10" s="271">
        <v>2010150</v>
      </c>
      <c r="B10" s="274" t="s">
        <v>481</v>
      </c>
      <c r="C10" s="273">
        <v>17</v>
      </c>
    </row>
    <row r="11" spans="1:208" ht="22.5" customHeight="1">
      <c r="A11" s="271">
        <v>20102</v>
      </c>
      <c r="B11" s="272" t="s">
        <v>482</v>
      </c>
      <c r="C11" s="273">
        <v>400</v>
      </c>
    </row>
    <row r="12" spans="1:208" ht="22.5" customHeight="1">
      <c r="A12" s="271">
        <v>2010201</v>
      </c>
      <c r="B12" s="274" t="s">
        <v>480</v>
      </c>
      <c r="C12" s="273">
        <v>383</v>
      </c>
    </row>
    <row r="13" spans="1:208" ht="22.5" customHeight="1">
      <c r="A13" s="271">
        <v>2010250</v>
      </c>
      <c r="B13" s="274" t="s">
        <v>481</v>
      </c>
      <c r="C13" s="273">
        <v>17</v>
      </c>
    </row>
    <row r="14" spans="1:208" ht="22.5" customHeight="1">
      <c r="A14" s="271">
        <v>20103</v>
      </c>
      <c r="B14" s="272" t="s">
        <v>483</v>
      </c>
      <c r="C14" s="273">
        <v>37459</v>
      </c>
    </row>
    <row r="15" spans="1:208" ht="22.5" customHeight="1">
      <c r="A15" s="271">
        <v>2010301</v>
      </c>
      <c r="B15" s="274" t="s">
        <v>480</v>
      </c>
      <c r="C15" s="273">
        <v>12315</v>
      </c>
    </row>
    <row r="16" spans="1:208" ht="22.5" customHeight="1">
      <c r="A16" s="271">
        <v>2010305</v>
      </c>
      <c r="B16" s="274" t="s">
        <v>484</v>
      </c>
      <c r="C16" s="273">
        <v>842</v>
      </c>
    </row>
    <row r="17" spans="1:3" ht="22.5" customHeight="1">
      <c r="A17" s="271">
        <v>2010350</v>
      </c>
      <c r="B17" s="274" t="s">
        <v>481</v>
      </c>
      <c r="C17" s="273">
        <v>3302</v>
      </c>
    </row>
    <row r="18" spans="1:3" ht="22.5" customHeight="1">
      <c r="A18" s="271">
        <v>2010399</v>
      </c>
      <c r="B18" s="274" t="s">
        <v>485</v>
      </c>
      <c r="C18" s="273">
        <v>21000</v>
      </c>
    </row>
    <row r="19" spans="1:3" ht="22.5" customHeight="1">
      <c r="A19" s="271">
        <v>20104</v>
      </c>
      <c r="B19" s="272" t="s">
        <v>486</v>
      </c>
      <c r="C19" s="273">
        <v>818</v>
      </c>
    </row>
    <row r="20" spans="1:3" ht="22.5" customHeight="1">
      <c r="A20" s="271">
        <v>2010401</v>
      </c>
      <c r="B20" s="274" t="s">
        <v>480</v>
      </c>
      <c r="C20" s="273">
        <v>63</v>
      </c>
    </row>
    <row r="21" spans="1:3" ht="22.5" customHeight="1">
      <c r="A21" s="271">
        <v>2010450</v>
      </c>
      <c r="B21" s="274" t="s">
        <v>481</v>
      </c>
      <c r="C21" s="273">
        <v>479</v>
      </c>
    </row>
    <row r="22" spans="1:3" ht="22.5" customHeight="1">
      <c r="A22" s="271">
        <v>2010499</v>
      </c>
      <c r="B22" s="274" t="s">
        <v>487</v>
      </c>
      <c r="C22" s="273">
        <v>276</v>
      </c>
    </row>
    <row r="23" spans="1:3" ht="22.5" customHeight="1">
      <c r="A23" s="271">
        <v>20105</v>
      </c>
      <c r="B23" s="272" t="s">
        <v>488</v>
      </c>
      <c r="C23" s="273">
        <v>313</v>
      </c>
    </row>
    <row r="24" spans="1:3" ht="22.5" customHeight="1">
      <c r="A24" s="271">
        <v>2010501</v>
      </c>
      <c r="B24" s="274" t="s">
        <v>480</v>
      </c>
      <c r="C24" s="273">
        <v>119</v>
      </c>
    </row>
    <row r="25" spans="1:3" ht="22.5" customHeight="1">
      <c r="A25" s="271">
        <v>2010505</v>
      </c>
      <c r="B25" s="274" t="s">
        <v>489</v>
      </c>
      <c r="C25" s="273">
        <v>70</v>
      </c>
    </row>
    <row r="26" spans="1:3" ht="22.5" customHeight="1">
      <c r="A26" s="271">
        <v>2010507</v>
      </c>
      <c r="B26" s="274" t="s">
        <v>490</v>
      </c>
      <c r="C26" s="273">
        <v>20</v>
      </c>
    </row>
    <row r="27" spans="1:3" ht="22.5" customHeight="1">
      <c r="A27" s="271">
        <v>2010508</v>
      </c>
      <c r="B27" s="274" t="s">
        <v>491</v>
      </c>
      <c r="C27" s="273">
        <v>35</v>
      </c>
    </row>
    <row r="28" spans="1:3" ht="22.5" customHeight="1">
      <c r="A28" s="271">
        <v>2010550</v>
      </c>
      <c r="B28" s="274" t="s">
        <v>481</v>
      </c>
      <c r="C28" s="273">
        <v>69</v>
      </c>
    </row>
    <row r="29" spans="1:3" ht="22.5" customHeight="1">
      <c r="A29" s="271">
        <v>20106</v>
      </c>
      <c r="B29" s="272" t="s">
        <v>492</v>
      </c>
      <c r="C29" s="273">
        <v>5530</v>
      </c>
    </row>
    <row r="30" spans="1:3" ht="22.5" customHeight="1">
      <c r="A30" s="271">
        <v>2010601</v>
      </c>
      <c r="B30" s="274" t="s">
        <v>480</v>
      </c>
      <c r="C30" s="273">
        <v>1464</v>
      </c>
    </row>
    <row r="31" spans="1:3" ht="22.5" customHeight="1">
      <c r="A31" s="271">
        <v>2010606</v>
      </c>
      <c r="B31" s="274" t="s">
        <v>493</v>
      </c>
      <c r="C31" s="273">
        <v>5</v>
      </c>
    </row>
    <row r="32" spans="1:3" ht="22.5" customHeight="1">
      <c r="A32" s="271">
        <v>2010607</v>
      </c>
      <c r="B32" s="274" t="s">
        <v>494</v>
      </c>
      <c r="C32" s="273">
        <v>287</v>
      </c>
    </row>
    <row r="33" spans="1:3" ht="22.5" customHeight="1">
      <c r="A33" s="271">
        <v>2010608</v>
      </c>
      <c r="B33" s="274" t="s">
        <v>495</v>
      </c>
      <c r="C33" s="273">
        <v>500</v>
      </c>
    </row>
    <row r="34" spans="1:3" ht="22.5" customHeight="1">
      <c r="A34" s="271">
        <v>2010650</v>
      </c>
      <c r="B34" s="274" t="s">
        <v>481</v>
      </c>
      <c r="C34" s="273">
        <v>3249</v>
      </c>
    </row>
    <row r="35" spans="1:3" ht="22.5" customHeight="1">
      <c r="A35" s="271">
        <v>2010699</v>
      </c>
      <c r="B35" s="274" t="s">
        <v>496</v>
      </c>
      <c r="C35" s="273">
        <v>25</v>
      </c>
    </row>
    <row r="36" spans="1:3" ht="22.5" customHeight="1">
      <c r="A36" s="271">
        <v>20107</v>
      </c>
      <c r="B36" s="272" t="s">
        <v>497</v>
      </c>
      <c r="C36" s="273">
        <v>763</v>
      </c>
    </row>
    <row r="37" spans="1:3" ht="22.5" customHeight="1">
      <c r="A37" s="271">
        <v>2010701</v>
      </c>
      <c r="B37" s="274" t="s">
        <v>480</v>
      </c>
      <c r="C37" s="273">
        <v>743</v>
      </c>
    </row>
    <row r="38" spans="1:3" ht="22.5" customHeight="1">
      <c r="A38" s="271">
        <v>2010750</v>
      </c>
      <c r="B38" s="274" t="s">
        <v>481</v>
      </c>
      <c r="C38" s="273">
        <v>20</v>
      </c>
    </row>
    <row r="39" spans="1:3" ht="22.5" customHeight="1">
      <c r="A39" s="271">
        <v>20108</v>
      </c>
      <c r="B39" s="272" t="s">
        <v>498</v>
      </c>
      <c r="C39" s="273">
        <v>594</v>
      </c>
    </row>
    <row r="40" spans="1:3" ht="22.5" customHeight="1">
      <c r="A40" s="271">
        <v>2010801</v>
      </c>
      <c r="B40" s="274" t="s">
        <v>480</v>
      </c>
      <c r="C40" s="273">
        <v>500</v>
      </c>
    </row>
    <row r="41" spans="1:3" ht="22.5" customHeight="1">
      <c r="A41" s="271">
        <v>2010850</v>
      </c>
      <c r="B41" s="274" t="s">
        <v>481</v>
      </c>
      <c r="C41" s="273">
        <v>94</v>
      </c>
    </row>
    <row r="42" spans="1:3" ht="22.5" customHeight="1">
      <c r="A42" s="271">
        <v>20111</v>
      </c>
      <c r="B42" s="272" t="s">
        <v>499</v>
      </c>
      <c r="C42" s="273">
        <v>1902</v>
      </c>
    </row>
    <row r="43" spans="1:3" ht="22.5" customHeight="1">
      <c r="A43" s="271">
        <v>2011101</v>
      </c>
      <c r="B43" s="274" t="s">
        <v>480</v>
      </c>
      <c r="C43" s="273">
        <v>1128</v>
      </c>
    </row>
    <row r="44" spans="1:3" ht="22.5" customHeight="1">
      <c r="A44" s="271">
        <v>2011106</v>
      </c>
      <c r="B44" s="274" t="s">
        <v>500</v>
      </c>
      <c r="C44" s="273">
        <v>60</v>
      </c>
    </row>
    <row r="45" spans="1:3" ht="22.5" customHeight="1">
      <c r="A45" s="271">
        <v>2011150</v>
      </c>
      <c r="B45" s="274" t="s">
        <v>481</v>
      </c>
      <c r="C45" s="273">
        <v>220</v>
      </c>
    </row>
    <row r="46" spans="1:3" ht="22.5" customHeight="1">
      <c r="A46" s="271">
        <v>2011199</v>
      </c>
      <c r="B46" s="274" t="s">
        <v>501</v>
      </c>
      <c r="C46" s="273">
        <v>494</v>
      </c>
    </row>
    <row r="47" spans="1:3" ht="22.5" customHeight="1">
      <c r="A47" s="271">
        <v>20113</v>
      </c>
      <c r="B47" s="272" t="s">
        <v>502</v>
      </c>
      <c r="C47" s="273">
        <v>300</v>
      </c>
    </row>
    <row r="48" spans="1:3" ht="22.5" customHeight="1">
      <c r="A48" s="271">
        <v>2011308</v>
      </c>
      <c r="B48" s="274" t="s">
        <v>503</v>
      </c>
      <c r="C48" s="273">
        <v>300</v>
      </c>
    </row>
    <row r="49" spans="1:3" ht="22.5" customHeight="1">
      <c r="A49" s="271">
        <v>20126</v>
      </c>
      <c r="B49" s="272" t="s">
        <v>504</v>
      </c>
      <c r="C49" s="273">
        <v>70</v>
      </c>
    </row>
    <row r="50" spans="1:3" ht="22.5" customHeight="1">
      <c r="A50" s="271">
        <v>2012601</v>
      </c>
      <c r="B50" s="274" t="s">
        <v>480</v>
      </c>
      <c r="C50" s="273">
        <v>60</v>
      </c>
    </row>
    <row r="51" spans="1:3" ht="22.5" customHeight="1">
      <c r="A51" s="271">
        <v>2012604</v>
      </c>
      <c r="B51" s="274" t="s">
        <v>505</v>
      </c>
      <c r="C51" s="273">
        <v>10</v>
      </c>
    </row>
    <row r="52" spans="1:3" ht="22.5" customHeight="1">
      <c r="A52" s="271">
        <v>20128</v>
      </c>
      <c r="B52" s="272" t="s">
        <v>506</v>
      </c>
      <c r="C52" s="273">
        <v>62</v>
      </c>
    </row>
    <row r="53" spans="1:3" ht="22.5" customHeight="1">
      <c r="A53" s="271">
        <v>2012801</v>
      </c>
      <c r="B53" s="274" t="s">
        <v>480</v>
      </c>
      <c r="C53" s="273">
        <v>38</v>
      </c>
    </row>
    <row r="54" spans="1:3" ht="22.5" customHeight="1">
      <c r="A54" s="271">
        <v>2012850</v>
      </c>
      <c r="B54" s="274" t="s">
        <v>481</v>
      </c>
      <c r="C54" s="273">
        <v>9</v>
      </c>
    </row>
    <row r="55" spans="1:3" ht="22.5" customHeight="1">
      <c r="A55" s="271">
        <v>2012899</v>
      </c>
      <c r="B55" s="274" t="s">
        <v>507</v>
      </c>
      <c r="C55" s="273">
        <v>15</v>
      </c>
    </row>
    <row r="56" spans="1:3" ht="22.5" customHeight="1">
      <c r="A56" s="271">
        <v>20129</v>
      </c>
      <c r="B56" s="272" t="s">
        <v>508</v>
      </c>
      <c r="C56" s="273">
        <v>281</v>
      </c>
    </row>
    <row r="57" spans="1:3" ht="22.5" customHeight="1">
      <c r="A57" s="271">
        <v>2012901</v>
      </c>
      <c r="B57" s="274" t="s">
        <v>480</v>
      </c>
      <c r="C57" s="273">
        <v>184</v>
      </c>
    </row>
    <row r="58" spans="1:3" ht="22.5" customHeight="1">
      <c r="A58" s="271">
        <v>2012950</v>
      </c>
      <c r="B58" s="274" t="s">
        <v>481</v>
      </c>
      <c r="C58" s="273">
        <v>26</v>
      </c>
    </row>
    <row r="59" spans="1:3" ht="22.5" customHeight="1">
      <c r="A59" s="271">
        <v>2012999</v>
      </c>
      <c r="B59" s="274" t="s">
        <v>509</v>
      </c>
      <c r="C59" s="273">
        <v>71</v>
      </c>
    </row>
    <row r="60" spans="1:3" ht="22.5" customHeight="1">
      <c r="A60" s="271">
        <v>20131</v>
      </c>
      <c r="B60" s="272" t="s">
        <v>510</v>
      </c>
      <c r="C60" s="273">
        <v>1010</v>
      </c>
    </row>
    <row r="61" spans="1:3" ht="22.5" customHeight="1">
      <c r="A61" s="271">
        <v>2013101</v>
      </c>
      <c r="B61" s="274" t="s">
        <v>480</v>
      </c>
      <c r="C61" s="273">
        <v>885</v>
      </c>
    </row>
    <row r="62" spans="1:3" ht="22.5" customHeight="1">
      <c r="A62" s="271">
        <v>2013150</v>
      </c>
      <c r="B62" s="274" t="s">
        <v>481</v>
      </c>
      <c r="C62" s="273">
        <v>75</v>
      </c>
    </row>
    <row r="63" spans="1:3" ht="22.5" customHeight="1">
      <c r="A63" s="271">
        <v>2013199</v>
      </c>
      <c r="B63" s="274" t="s">
        <v>511</v>
      </c>
      <c r="C63" s="273">
        <v>50</v>
      </c>
    </row>
    <row r="64" spans="1:3" ht="22.5" customHeight="1">
      <c r="A64" s="271">
        <v>20132</v>
      </c>
      <c r="B64" s="272" t="s">
        <v>512</v>
      </c>
      <c r="C64" s="273">
        <v>1005</v>
      </c>
    </row>
    <row r="65" spans="1:3" ht="22.5" customHeight="1">
      <c r="A65" s="271">
        <v>2013201</v>
      </c>
      <c r="B65" s="274" t="s">
        <v>480</v>
      </c>
      <c r="C65" s="273">
        <v>1005</v>
      </c>
    </row>
    <row r="66" spans="1:3" ht="22.5" customHeight="1">
      <c r="A66" s="271">
        <v>20133</v>
      </c>
      <c r="B66" s="272" t="s">
        <v>513</v>
      </c>
      <c r="C66" s="273">
        <v>792</v>
      </c>
    </row>
    <row r="67" spans="1:3" ht="22.5" customHeight="1">
      <c r="A67" s="271">
        <v>2013301</v>
      </c>
      <c r="B67" s="274" t="s">
        <v>480</v>
      </c>
      <c r="C67" s="273">
        <v>159</v>
      </c>
    </row>
    <row r="68" spans="1:3" ht="22.5" customHeight="1">
      <c r="A68" s="271">
        <v>2013350</v>
      </c>
      <c r="B68" s="274" t="s">
        <v>481</v>
      </c>
      <c r="C68" s="273">
        <v>218</v>
      </c>
    </row>
    <row r="69" spans="1:3" ht="22.5" customHeight="1">
      <c r="A69" s="271">
        <v>2013399</v>
      </c>
      <c r="B69" s="274" t="s">
        <v>514</v>
      </c>
      <c r="C69" s="273">
        <v>415</v>
      </c>
    </row>
    <row r="70" spans="1:3" ht="22.5" customHeight="1">
      <c r="A70" s="271">
        <v>20134</v>
      </c>
      <c r="B70" s="272" t="s">
        <v>515</v>
      </c>
      <c r="C70" s="273">
        <v>290</v>
      </c>
    </row>
    <row r="71" spans="1:3" ht="22.5" customHeight="1">
      <c r="A71" s="271">
        <v>2013401</v>
      </c>
      <c r="B71" s="274" t="s">
        <v>480</v>
      </c>
      <c r="C71" s="273">
        <v>225</v>
      </c>
    </row>
    <row r="72" spans="1:3" ht="22.5" customHeight="1">
      <c r="A72" s="271">
        <v>2013450</v>
      </c>
      <c r="B72" s="274" t="s">
        <v>481</v>
      </c>
      <c r="C72" s="273">
        <v>19</v>
      </c>
    </row>
    <row r="73" spans="1:3" ht="22.5" customHeight="1">
      <c r="A73" s="271">
        <v>2013499</v>
      </c>
      <c r="B73" s="274" t="s">
        <v>516</v>
      </c>
      <c r="C73" s="273">
        <v>46</v>
      </c>
    </row>
    <row r="74" spans="1:3" ht="22.5" customHeight="1">
      <c r="A74" s="271">
        <v>20136</v>
      </c>
      <c r="B74" s="272" t="s">
        <v>517</v>
      </c>
      <c r="C74" s="273">
        <v>59</v>
      </c>
    </row>
    <row r="75" spans="1:3" ht="22.5" customHeight="1">
      <c r="A75" s="271">
        <v>2013601</v>
      </c>
      <c r="B75" s="274" t="s">
        <v>480</v>
      </c>
      <c r="C75" s="273">
        <v>59</v>
      </c>
    </row>
    <row r="76" spans="1:3" ht="22.5" customHeight="1">
      <c r="A76" s="271">
        <v>20137</v>
      </c>
      <c r="B76" s="272" t="s">
        <v>518</v>
      </c>
      <c r="C76" s="273">
        <v>30</v>
      </c>
    </row>
    <row r="77" spans="1:3" ht="22.5" customHeight="1">
      <c r="A77" s="271">
        <v>2013799</v>
      </c>
      <c r="B77" s="274" t="s">
        <v>519</v>
      </c>
      <c r="C77" s="273">
        <v>30</v>
      </c>
    </row>
    <row r="78" spans="1:3" ht="22.5" customHeight="1">
      <c r="A78" s="271">
        <v>20138</v>
      </c>
      <c r="B78" s="272" t="s">
        <v>520</v>
      </c>
      <c r="C78" s="273">
        <v>2669</v>
      </c>
    </row>
    <row r="79" spans="1:3" ht="22.5" customHeight="1">
      <c r="A79" s="271">
        <v>2013801</v>
      </c>
      <c r="B79" s="274" t="s">
        <v>480</v>
      </c>
      <c r="C79" s="273">
        <v>1692</v>
      </c>
    </row>
    <row r="80" spans="1:3" ht="22.5" customHeight="1">
      <c r="A80" s="271">
        <v>2013808</v>
      </c>
      <c r="B80" s="274" t="s">
        <v>494</v>
      </c>
      <c r="C80" s="273">
        <v>22</v>
      </c>
    </row>
    <row r="81" spans="1:3" ht="22.5" customHeight="1">
      <c r="A81" s="271">
        <v>2013850</v>
      </c>
      <c r="B81" s="274" t="s">
        <v>481</v>
      </c>
      <c r="C81" s="273">
        <v>955</v>
      </c>
    </row>
    <row r="82" spans="1:3" ht="22.5" customHeight="1">
      <c r="A82" s="271">
        <v>20140</v>
      </c>
      <c r="B82" s="272" t="s">
        <v>521</v>
      </c>
      <c r="C82" s="273">
        <v>7</v>
      </c>
    </row>
    <row r="83" spans="1:3" ht="22.5" customHeight="1">
      <c r="A83" s="271">
        <v>2014004</v>
      </c>
      <c r="B83" s="274" t="s">
        <v>522</v>
      </c>
      <c r="C83" s="273">
        <v>7</v>
      </c>
    </row>
    <row r="84" spans="1:3" ht="22.5" customHeight="1">
      <c r="A84" s="271">
        <v>20199</v>
      </c>
      <c r="B84" s="272" t="s">
        <v>523</v>
      </c>
      <c r="C84" s="273">
        <v>5008</v>
      </c>
    </row>
    <row r="85" spans="1:3" ht="22.5" customHeight="1">
      <c r="A85" s="271">
        <v>2019999</v>
      </c>
      <c r="B85" s="274" t="s">
        <v>523</v>
      </c>
      <c r="C85" s="273">
        <v>5008</v>
      </c>
    </row>
    <row r="86" spans="1:3" ht="22.5" customHeight="1">
      <c r="A86" s="271">
        <v>203</v>
      </c>
      <c r="B86" s="275" t="s">
        <v>524</v>
      </c>
      <c r="C86" s="273">
        <v>119</v>
      </c>
    </row>
    <row r="87" spans="1:3" ht="22.5" customHeight="1">
      <c r="A87" s="271">
        <v>20306</v>
      </c>
      <c r="B87" s="272" t="s">
        <v>525</v>
      </c>
      <c r="C87" s="273">
        <v>109</v>
      </c>
    </row>
    <row r="88" spans="1:3" ht="22.5" customHeight="1">
      <c r="A88" s="271">
        <v>2030601</v>
      </c>
      <c r="B88" s="274" t="s">
        <v>526</v>
      </c>
      <c r="C88" s="273">
        <v>30</v>
      </c>
    </row>
    <row r="89" spans="1:3" ht="22.5" customHeight="1">
      <c r="A89" s="271">
        <v>2030607</v>
      </c>
      <c r="B89" s="274" t="s">
        <v>527</v>
      </c>
      <c r="C89" s="273">
        <v>32</v>
      </c>
    </row>
    <row r="90" spans="1:3" ht="22.5" customHeight="1">
      <c r="A90" s="271">
        <v>2030699</v>
      </c>
      <c r="B90" s="274" t="s">
        <v>528</v>
      </c>
      <c r="C90" s="273">
        <v>47</v>
      </c>
    </row>
    <row r="91" spans="1:3" ht="22.5" customHeight="1">
      <c r="A91" s="271">
        <v>20399</v>
      </c>
      <c r="B91" s="272" t="s">
        <v>529</v>
      </c>
      <c r="C91" s="273">
        <v>10</v>
      </c>
    </row>
    <row r="92" spans="1:3" ht="22.5" customHeight="1">
      <c r="A92" s="271">
        <v>2039999</v>
      </c>
      <c r="B92" s="274" t="s">
        <v>529</v>
      </c>
      <c r="C92" s="273">
        <v>10</v>
      </c>
    </row>
    <row r="93" spans="1:3" ht="22.5" customHeight="1">
      <c r="A93" s="271">
        <v>204</v>
      </c>
      <c r="B93" s="275" t="s">
        <v>530</v>
      </c>
      <c r="C93" s="273">
        <v>16679</v>
      </c>
    </row>
    <row r="94" spans="1:3" ht="22.5" customHeight="1">
      <c r="A94" s="271">
        <v>20401</v>
      </c>
      <c r="B94" s="272" t="s">
        <v>531</v>
      </c>
      <c r="C94" s="273">
        <v>25</v>
      </c>
    </row>
    <row r="95" spans="1:3" ht="22.5" customHeight="1">
      <c r="A95" s="271">
        <v>2040101</v>
      </c>
      <c r="B95" s="274" t="s">
        <v>531</v>
      </c>
      <c r="C95" s="273">
        <v>25</v>
      </c>
    </row>
    <row r="96" spans="1:3" ht="22.5" customHeight="1">
      <c r="A96" s="271">
        <v>20402</v>
      </c>
      <c r="B96" s="272" t="s">
        <v>532</v>
      </c>
      <c r="C96" s="273">
        <v>15782</v>
      </c>
    </row>
    <row r="97" spans="1:3" ht="22.5" customHeight="1">
      <c r="A97" s="271">
        <v>2040201</v>
      </c>
      <c r="B97" s="274" t="s">
        <v>480</v>
      </c>
      <c r="C97" s="273">
        <v>6909</v>
      </c>
    </row>
    <row r="98" spans="1:3" ht="22.5" customHeight="1">
      <c r="A98" s="271">
        <v>2040220</v>
      </c>
      <c r="B98" s="274" t="s">
        <v>533</v>
      </c>
      <c r="C98" s="273">
        <v>6378</v>
      </c>
    </row>
    <row r="99" spans="1:3" ht="22.5" customHeight="1">
      <c r="A99" s="271">
        <v>2040299</v>
      </c>
      <c r="B99" s="274" t="s">
        <v>534</v>
      </c>
      <c r="C99" s="273">
        <v>2495</v>
      </c>
    </row>
    <row r="100" spans="1:3" ht="22.5" customHeight="1">
      <c r="A100" s="271">
        <v>20406</v>
      </c>
      <c r="B100" s="272" t="s">
        <v>535</v>
      </c>
      <c r="C100" s="273">
        <v>866</v>
      </c>
    </row>
    <row r="101" spans="1:3" ht="22.5" customHeight="1">
      <c r="A101" s="271">
        <v>2040601</v>
      </c>
      <c r="B101" s="274" t="s">
        <v>480</v>
      </c>
      <c r="C101" s="273">
        <v>626</v>
      </c>
    </row>
    <row r="102" spans="1:3" ht="22.5" customHeight="1">
      <c r="A102" s="271">
        <v>2040610</v>
      </c>
      <c r="B102" s="274" t="s">
        <v>536</v>
      </c>
      <c r="C102" s="273">
        <v>15</v>
      </c>
    </row>
    <row r="103" spans="1:3" ht="22.5" customHeight="1">
      <c r="A103" s="271">
        <v>2040612</v>
      </c>
      <c r="B103" s="274" t="s">
        <v>537</v>
      </c>
      <c r="C103" s="273">
        <v>5</v>
      </c>
    </row>
    <row r="104" spans="1:3" ht="22.5" customHeight="1">
      <c r="A104" s="271">
        <v>2040650</v>
      </c>
      <c r="B104" s="274" t="s">
        <v>481</v>
      </c>
      <c r="C104" s="273">
        <v>35</v>
      </c>
    </row>
    <row r="105" spans="1:3" ht="22.5" customHeight="1">
      <c r="A105" s="271">
        <v>2040699</v>
      </c>
      <c r="B105" s="274" t="s">
        <v>538</v>
      </c>
      <c r="C105" s="273">
        <v>185</v>
      </c>
    </row>
    <row r="106" spans="1:3" ht="22.5" customHeight="1">
      <c r="A106" s="271">
        <v>20499</v>
      </c>
      <c r="B106" s="272" t="s">
        <v>539</v>
      </c>
      <c r="C106" s="273">
        <v>6</v>
      </c>
    </row>
    <row r="107" spans="1:3" ht="22.5" customHeight="1">
      <c r="A107" s="271">
        <v>2049902</v>
      </c>
      <c r="B107" s="274" t="s">
        <v>540</v>
      </c>
      <c r="C107" s="273">
        <v>6</v>
      </c>
    </row>
    <row r="108" spans="1:3" ht="22.5" customHeight="1">
      <c r="A108" s="271">
        <v>205</v>
      </c>
      <c r="B108" s="275" t="s">
        <v>541</v>
      </c>
      <c r="C108" s="273">
        <v>88347</v>
      </c>
    </row>
    <row r="109" spans="1:3" ht="22.5" customHeight="1">
      <c r="A109" s="271">
        <v>20501</v>
      </c>
      <c r="B109" s="272" t="s">
        <v>542</v>
      </c>
      <c r="C109" s="273">
        <v>305</v>
      </c>
    </row>
    <row r="110" spans="1:3" ht="22.5" customHeight="1">
      <c r="A110" s="271">
        <v>2050101</v>
      </c>
      <c r="B110" s="274" t="s">
        <v>480</v>
      </c>
      <c r="C110" s="273">
        <v>250</v>
      </c>
    </row>
    <row r="111" spans="1:3" ht="22.5" customHeight="1">
      <c r="A111" s="271">
        <v>2050199</v>
      </c>
      <c r="B111" s="274" t="s">
        <v>543</v>
      </c>
      <c r="C111" s="273">
        <v>55</v>
      </c>
    </row>
    <row r="112" spans="1:3" ht="22.5" customHeight="1">
      <c r="A112" s="271">
        <v>20502</v>
      </c>
      <c r="B112" s="272" t="s">
        <v>544</v>
      </c>
      <c r="C112" s="273">
        <v>86628</v>
      </c>
    </row>
    <row r="113" spans="1:3" ht="22.5" customHeight="1">
      <c r="A113" s="271">
        <v>2050201</v>
      </c>
      <c r="B113" s="274" t="s">
        <v>545</v>
      </c>
      <c r="C113" s="273">
        <v>1495</v>
      </c>
    </row>
    <row r="114" spans="1:3" ht="22.5" customHeight="1">
      <c r="A114" s="271">
        <v>2050202</v>
      </c>
      <c r="B114" s="274" t="s">
        <v>546</v>
      </c>
      <c r="C114" s="273">
        <v>8640</v>
      </c>
    </row>
    <row r="115" spans="1:3" ht="22.5" customHeight="1">
      <c r="A115" s="271">
        <v>2050203</v>
      </c>
      <c r="B115" s="274" t="s">
        <v>547</v>
      </c>
      <c r="C115" s="273">
        <v>69816</v>
      </c>
    </row>
    <row r="116" spans="1:3" ht="22.5" customHeight="1">
      <c r="A116" s="271">
        <v>2050204</v>
      </c>
      <c r="B116" s="274" t="s">
        <v>548</v>
      </c>
      <c r="C116" s="273">
        <v>6400</v>
      </c>
    </row>
    <row r="117" spans="1:3" ht="22.5" customHeight="1">
      <c r="A117" s="271">
        <v>2050299</v>
      </c>
      <c r="B117" s="274" t="s">
        <v>549</v>
      </c>
      <c r="C117" s="273">
        <v>277</v>
      </c>
    </row>
    <row r="118" spans="1:3" ht="22.5" customHeight="1">
      <c r="A118" s="271">
        <v>20503</v>
      </c>
      <c r="B118" s="272" t="s">
        <v>550</v>
      </c>
      <c r="C118" s="273">
        <v>415</v>
      </c>
    </row>
    <row r="119" spans="1:3" ht="22.5" customHeight="1">
      <c r="A119" s="271">
        <v>2050302</v>
      </c>
      <c r="B119" s="274" t="s">
        <v>551</v>
      </c>
      <c r="C119" s="273">
        <v>415</v>
      </c>
    </row>
    <row r="120" spans="1:3" ht="22.5" customHeight="1">
      <c r="A120" s="271">
        <v>20507</v>
      </c>
      <c r="B120" s="272" t="s">
        <v>552</v>
      </c>
      <c r="C120" s="273">
        <v>154</v>
      </c>
    </row>
    <row r="121" spans="1:3" ht="22.5" customHeight="1">
      <c r="A121" s="271">
        <v>2050701</v>
      </c>
      <c r="B121" s="274" t="s">
        <v>553</v>
      </c>
      <c r="C121" s="273">
        <v>154</v>
      </c>
    </row>
    <row r="122" spans="1:3" ht="22.5" customHeight="1">
      <c r="A122" s="271">
        <v>20508</v>
      </c>
      <c r="B122" s="272" t="s">
        <v>554</v>
      </c>
      <c r="C122" s="273">
        <v>351</v>
      </c>
    </row>
    <row r="123" spans="1:3" ht="22.5" customHeight="1">
      <c r="A123" s="271">
        <v>2050802</v>
      </c>
      <c r="B123" s="274" t="s">
        <v>555</v>
      </c>
      <c r="C123" s="273">
        <v>351</v>
      </c>
    </row>
    <row r="124" spans="1:3" ht="22.5" customHeight="1">
      <c r="A124" s="271">
        <v>20599</v>
      </c>
      <c r="B124" s="272" t="s">
        <v>556</v>
      </c>
      <c r="C124" s="273">
        <v>494</v>
      </c>
    </row>
    <row r="125" spans="1:3" ht="22.5" customHeight="1">
      <c r="A125" s="271">
        <v>2059999</v>
      </c>
      <c r="B125" s="274" t="s">
        <v>556</v>
      </c>
      <c r="C125" s="273">
        <v>494</v>
      </c>
    </row>
    <row r="126" spans="1:3" ht="22.5" customHeight="1">
      <c r="A126" s="271">
        <v>206</v>
      </c>
      <c r="B126" s="275" t="s">
        <v>557</v>
      </c>
      <c r="C126" s="273">
        <v>8848</v>
      </c>
    </row>
    <row r="127" spans="1:3" ht="22.5" customHeight="1">
      <c r="A127" s="271">
        <v>20601</v>
      </c>
      <c r="B127" s="272" t="s">
        <v>558</v>
      </c>
      <c r="C127" s="273">
        <v>859</v>
      </c>
    </row>
    <row r="128" spans="1:3" ht="22.5" customHeight="1">
      <c r="A128" s="271">
        <v>2060101</v>
      </c>
      <c r="B128" s="274" t="s">
        <v>480</v>
      </c>
      <c r="C128" s="273">
        <v>348</v>
      </c>
    </row>
    <row r="129" spans="1:3" ht="22.5" customHeight="1">
      <c r="A129" s="271">
        <v>2060102</v>
      </c>
      <c r="B129" s="274" t="s">
        <v>559</v>
      </c>
      <c r="C129" s="273">
        <v>1</v>
      </c>
    </row>
    <row r="130" spans="1:3" ht="22.5" customHeight="1">
      <c r="A130" s="271">
        <v>2060199</v>
      </c>
      <c r="B130" s="274" t="s">
        <v>560</v>
      </c>
      <c r="C130" s="273">
        <v>510</v>
      </c>
    </row>
    <row r="131" spans="1:3" ht="22.5" customHeight="1">
      <c r="A131" s="271">
        <v>20605</v>
      </c>
      <c r="B131" s="272" t="s">
        <v>561</v>
      </c>
      <c r="C131" s="273">
        <v>7629</v>
      </c>
    </row>
    <row r="132" spans="1:3" ht="22.5" customHeight="1">
      <c r="A132" s="271">
        <v>2060599</v>
      </c>
      <c r="B132" s="274" t="s">
        <v>562</v>
      </c>
      <c r="C132" s="273">
        <v>7629</v>
      </c>
    </row>
    <row r="133" spans="1:3" ht="22.5" customHeight="1">
      <c r="A133" s="271">
        <v>20607</v>
      </c>
      <c r="B133" s="272" t="s">
        <v>563</v>
      </c>
      <c r="C133" s="273">
        <v>26</v>
      </c>
    </row>
    <row r="134" spans="1:3" ht="22.5" customHeight="1">
      <c r="A134" s="271">
        <v>2060702</v>
      </c>
      <c r="B134" s="274" t="s">
        <v>564</v>
      </c>
      <c r="C134" s="273">
        <v>26</v>
      </c>
    </row>
    <row r="135" spans="1:3" ht="22.5" customHeight="1">
      <c r="A135" s="271">
        <v>20609</v>
      </c>
      <c r="B135" s="272" t="s">
        <v>565</v>
      </c>
      <c r="C135" s="273">
        <v>275</v>
      </c>
    </row>
    <row r="136" spans="1:3" ht="22.5" customHeight="1">
      <c r="A136" s="271">
        <v>2060902</v>
      </c>
      <c r="B136" s="274" t="s">
        <v>566</v>
      </c>
      <c r="C136" s="273">
        <v>275</v>
      </c>
    </row>
    <row r="137" spans="1:3" ht="22.5" customHeight="1">
      <c r="A137" s="271">
        <v>20699</v>
      </c>
      <c r="B137" s="272" t="s">
        <v>567</v>
      </c>
      <c r="C137" s="273">
        <v>59</v>
      </c>
    </row>
    <row r="138" spans="1:3" ht="22.5" customHeight="1">
      <c r="A138" s="271">
        <v>2069901</v>
      </c>
      <c r="B138" s="274" t="s">
        <v>568</v>
      </c>
      <c r="C138" s="273">
        <v>59</v>
      </c>
    </row>
    <row r="139" spans="1:3" ht="22.5" customHeight="1">
      <c r="A139" s="271">
        <v>207</v>
      </c>
      <c r="B139" s="275" t="s">
        <v>569</v>
      </c>
      <c r="C139" s="273">
        <v>2167</v>
      </c>
    </row>
    <row r="140" spans="1:3" ht="22.5" customHeight="1">
      <c r="A140" s="271">
        <v>20701</v>
      </c>
      <c r="B140" s="272" t="s">
        <v>570</v>
      </c>
      <c r="C140" s="273">
        <v>1925</v>
      </c>
    </row>
    <row r="141" spans="1:3" ht="22.5" customHeight="1">
      <c r="A141" s="271">
        <v>2070101</v>
      </c>
      <c r="B141" s="274" t="s">
        <v>480</v>
      </c>
      <c r="C141" s="273">
        <v>185</v>
      </c>
    </row>
    <row r="142" spans="1:3" ht="22.5" customHeight="1">
      <c r="A142" s="271">
        <v>2070104</v>
      </c>
      <c r="B142" s="274" t="s">
        <v>571</v>
      </c>
      <c r="C142" s="273">
        <v>55</v>
      </c>
    </row>
    <row r="143" spans="1:3" ht="22.5" customHeight="1">
      <c r="A143" s="271">
        <v>2070105</v>
      </c>
      <c r="B143" s="274" t="s">
        <v>572</v>
      </c>
      <c r="C143" s="273">
        <v>874</v>
      </c>
    </row>
    <row r="144" spans="1:3" ht="22.5" customHeight="1">
      <c r="A144" s="271">
        <v>2070108</v>
      </c>
      <c r="B144" s="274" t="s">
        <v>573</v>
      </c>
      <c r="C144" s="273">
        <v>621</v>
      </c>
    </row>
    <row r="145" spans="1:3" ht="22.5" customHeight="1">
      <c r="A145" s="271">
        <v>2070109</v>
      </c>
      <c r="B145" s="274" t="s">
        <v>574</v>
      </c>
      <c r="C145" s="273">
        <v>76</v>
      </c>
    </row>
    <row r="146" spans="1:3" ht="22.5" customHeight="1">
      <c r="A146" s="271">
        <v>2070111</v>
      </c>
      <c r="B146" s="274" t="s">
        <v>575</v>
      </c>
      <c r="C146" s="273">
        <v>10</v>
      </c>
    </row>
    <row r="147" spans="1:3" ht="22.5" customHeight="1">
      <c r="A147" s="271">
        <v>2070112</v>
      </c>
      <c r="B147" s="274" t="s">
        <v>576</v>
      </c>
      <c r="C147" s="273">
        <v>104</v>
      </c>
    </row>
    <row r="148" spans="1:3" ht="22.5" customHeight="1">
      <c r="A148" s="271">
        <v>20702</v>
      </c>
      <c r="B148" s="272" t="s">
        <v>577</v>
      </c>
      <c r="C148" s="273">
        <v>153</v>
      </c>
    </row>
    <row r="149" spans="1:3" ht="22.5" customHeight="1">
      <c r="A149" s="271">
        <v>2070204</v>
      </c>
      <c r="B149" s="274" t="s">
        <v>578</v>
      </c>
      <c r="C149" s="273">
        <v>92</v>
      </c>
    </row>
    <row r="150" spans="1:3" ht="22.5" customHeight="1">
      <c r="A150" s="271">
        <v>2070205</v>
      </c>
      <c r="B150" s="274" t="s">
        <v>579</v>
      </c>
      <c r="C150" s="273">
        <v>61</v>
      </c>
    </row>
    <row r="151" spans="1:3" ht="22.5" customHeight="1">
      <c r="A151" s="271">
        <v>20708</v>
      </c>
      <c r="B151" s="272" t="s">
        <v>580</v>
      </c>
      <c r="C151" s="273">
        <v>89</v>
      </c>
    </row>
    <row r="152" spans="1:3" ht="22.5" customHeight="1">
      <c r="A152" s="271">
        <v>2070808</v>
      </c>
      <c r="B152" s="274" t="s">
        <v>581</v>
      </c>
      <c r="C152" s="273">
        <v>89</v>
      </c>
    </row>
    <row r="153" spans="1:3" ht="22.5" customHeight="1">
      <c r="A153" s="271">
        <v>208</v>
      </c>
      <c r="B153" s="275" t="s">
        <v>582</v>
      </c>
      <c r="C153" s="273">
        <v>127443</v>
      </c>
    </row>
    <row r="154" spans="1:3" ht="22.5" customHeight="1">
      <c r="A154" s="271">
        <v>20801</v>
      </c>
      <c r="B154" s="272" t="s">
        <v>583</v>
      </c>
      <c r="C154" s="273">
        <v>1515</v>
      </c>
    </row>
    <row r="155" spans="1:3" ht="22.5" customHeight="1">
      <c r="A155" s="271">
        <v>2080101</v>
      </c>
      <c r="B155" s="274" t="s">
        <v>480</v>
      </c>
      <c r="C155" s="273">
        <v>695</v>
      </c>
    </row>
    <row r="156" spans="1:3" ht="22.5" customHeight="1">
      <c r="A156" s="271">
        <v>2080109</v>
      </c>
      <c r="B156" s="274" t="s">
        <v>584</v>
      </c>
      <c r="C156" s="273">
        <v>316</v>
      </c>
    </row>
    <row r="157" spans="1:3" ht="22.5" customHeight="1">
      <c r="A157" s="271">
        <v>2080150</v>
      </c>
      <c r="B157" s="274" t="s">
        <v>481</v>
      </c>
      <c r="C157" s="273">
        <v>158</v>
      </c>
    </row>
    <row r="158" spans="1:3" ht="22.5" customHeight="1">
      <c r="A158" s="271">
        <v>2080199</v>
      </c>
      <c r="B158" s="274" t="s">
        <v>585</v>
      </c>
      <c r="C158" s="273">
        <v>346</v>
      </c>
    </row>
    <row r="159" spans="1:3" ht="22.5" customHeight="1">
      <c r="A159" s="271">
        <v>20802</v>
      </c>
      <c r="B159" s="272" t="s">
        <v>586</v>
      </c>
      <c r="C159" s="273">
        <v>3214</v>
      </c>
    </row>
    <row r="160" spans="1:3" ht="22.5" customHeight="1">
      <c r="A160" s="271">
        <v>2080201</v>
      </c>
      <c r="B160" s="274" t="s">
        <v>480</v>
      </c>
      <c r="C160" s="273">
        <v>438</v>
      </c>
    </row>
    <row r="161" spans="1:3" ht="22.5" customHeight="1">
      <c r="A161" s="271">
        <v>2080299</v>
      </c>
      <c r="B161" s="274" t="s">
        <v>587</v>
      </c>
      <c r="C161" s="273">
        <v>2776</v>
      </c>
    </row>
    <row r="162" spans="1:3" ht="22.5" customHeight="1">
      <c r="A162" s="271">
        <v>20805</v>
      </c>
      <c r="B162" s="272" t="s">
        <v>588</v>
      </c>
      <c r="C162" s="273">
        <v>54098</v>
      </c>
    </row>
    <row r="163" spans="1:3" ht="22.5" customHeight="1">
      <c r="A163" s="271">
        <v>2080501</v>
      </c>
      <c r="B163" s="274" t="s">
        <v>589</v>
      </c>
      <c r="C163" s="273">
        <v>117</v>
      </c>
    </row>
    <row r="164" spans="1:3" ht="22.5" customHeight="1">
      <c r="A164" s="271">
        <v>2080502</v>
      </c>
      <c r="B164" s="274" t="s">
        <v>590</v>
      </c>
      <c r="C164" s="273">
        <v>2405</v>
      </c>
    </row>
    <row r="165" spans="1:3" ht="22.5" customHeight="1">
      <c r="A165" s="271">
        <v>2080505</v>
      </c>
      <c r="B165" s="274" t="s">
        <v>591</v>
      </c>
      <c r="C165" s="273">
        <v>5184</v>
      </c>
    </row>
    <row r="166" spans="1:3" ht="22.5" customHeight="1">
      <c r="A166" s="271">
        <v>2080506</v>
      </c>
      <c r="B166" s="274" t="s">
        <v>592</v>
      </c>
      <c r="C166" s="273">
        <v>9429</v>
      </c>
    </row>
    <row r="167" spans="1:3" ht="22.5" customHeight="1">
      <c r="A167" s="271">
        <v>2080507</v>
      </c>
      <c r="B167" s="274" t="s">
        <v>593</v>
      </c>
      <c r="C167" s="273">
        <v>28385</v>
      </c>
    </row>
    <row r="168" spans="1:3" ht="22.5" customHeight="1">
      <c r="A168" s="271">
        <v>2080508</v>
      </c>
      <c r="B168" s="274" t="s">
        <v>594</v>
      </c>
      <c r="C168" s="273">
        <v>8578</v>
      </c>
    </row>
    <row r="169" spans="1:3" ht="22.5" customHeight="1">
      <c r="A169" s="271">
        <v>20807</v>
      </c>
      <c r="B169" s="272" t="s">
        <v>595</v>
      </c>
      <c r="C169" s="273">
        <v>2694</v>
      </c>
    </row>
    <row r="170" spans="1:3" ht="22.5" customHeight="1">
      <c r="A170" s="271">
        <v>2080701</v>
      </c>
      <c r="B170" s="274" t="s">
        <v>596</v>
      </c>
      <c r="C170" s="273">
        <v>100</v>
      </c>
    </row>
    <row r="171" spans="1:3" ht="22.5" customHeight="1">
      <c r="A171" s="271">
        <v>2080702</v>
      </c>
      <c r="B171" s="274" t="s">
        <v>597</v>
      </c>
      <c r="C171" s="273">
        <v>274</v>
      </c>
    </row>
    <row r="172" spans="1:3" ht="22.5" customHeight="1">
      <c r="A172" s="271">
        <v>2080704</v>
      </c>
      <c r="B172" s="274" t="s">
        <v>598</v>
      </c>
      <c r="C172" s="273">
        <v>932</v>
      </c>
    </row>
    <row r="173" spans="1:3" ht="22.5" customHeight="1">
      <c r="A173" s="271">
        <v>2080705</v>
      </c>
      <c r="B173" s="274" t="s">
        <v>599</v>
      </c>
      <c r="C173" s="273">
        <v>1316</v>
      </c>
    </row>
    <row r="174" spans="1:3" ht="22.5" customHeight="1">
      <c r="A174" s="271">
        <v>2080712</v>
      </c>
      <c r="B174" s="274" t="s">
        <v>600</v>
      </c>
      <c r="C174" s="273">
        <v>40</v>
      </c>
    </row>
    <row r="175" spans="1:3" ht="22.5" customHeight="1">
      <c r="A175" s="271">
        <v>2080799</v>
      </c>
      <c r="B175" s="274" t="s">
        <v>601</v>
      </c>
      <c r="C175" s="273">
        <v>32</v>
      </c>
    </row>
    <row r="176" spans="1:3" ht="22.5" customHeight="1">
      <c r="A176" s="271">
        <v>20808</v>
      </c>
      <c r="B176" s="272" t="s">
        <v>602</v>
      </c>
      <c r="C176" s="273">
        <v>6417</v>
      </c>
    </row>
    <row r="177" spans="1:3" ht="22.5" customHeight="1">
      <c r="A177" s="271">
        <v>2080802</v>
      </c>
      <c r="B177" s="274" t="s">
        <v>603</v>
      </c>
      <c r="C177" s="273">
        <v>4395</v>
      </c>
    </row>
    <row r="178" spans="1:3" ht="22.5" customHeight="1">
      <c r="A178" s="271">
        <v>2080803</v>
      </c>
      <c r="B178" s="274" t="s">
        <v>604</v>
      </c>
      <c r="C178" s="273">
        <v>153</v>
      </c>
    </row>
    <row r="179" spans="1:3" ht="22.5" customHeight="1">
      <c r="A179" s="271">
        <v>2080805</v>
      </c>
      <c r="B179" s="274" t="s">
        <v>605</v>
      </c>
      <c r="C179" s="273">
        <v>268</v>
      </c>
    </row>
    <row r="180" spans="1:3" ht="22.5" customHeight="1">
      <c r="A180" s="271">
        <v>2080808</v>
      </c>
      <c r="B180" s="274" t="s">
        <v>606</v>
      </c>
      <c r="C180" s="273">
        <v>2</v>
      </c>
    </row>
    <row r="181" spans="1:3" ht="22.5" customHeight="1">
      <c r="A181" s="271">
        <v>2080899</v>
      </c>
      <c r="B181" s="274" t="s">
        <v>607</v>
      </c>
      <c r="C181" s="273">
        <v>1599</v>
      </c>
    </row>
    <row r="182" spans="1:3" ht="22.5" customHeight="1">
      <c r="A182" s="271">
        <v>20809</v>
      </c>
      <c r="B182" s="272" t="s">
        <v>608</v>
      </c>
      <c r="C182" s="273">
        <v>1075</v>
      </c>
    </row>
    <row r="183" spans="1:3" ht="22.5" customHeight="1">
      <c r="A183" s="271">
        <v>2080901</v>
      </c>
      <c r="B183" s="274" t="s">
        <v>609</v>
      </c>
      <c r="C183" s="273">
        <v>236</v>
      </c>
    </row>
    <row r="184" spans="1:3" ht="22.5" customHeight="1">
      <c r="A184" s="271">
        <v>2080902</v>
      </c>
      <c r="B184" s="274" t="s">
        <v>610</v>
      </c>
      <c r="C184" s="273">
        <v>118</v>
      </c>
    </row>
    <row r="185" spans="1:3" ht="22.5" customHeight="1">
      <c r="A185" s="271">
        <v>2080904</v>
      </c>
      <c r="B185" s="274" t="s">
        <v>611</v>
      </c>
      <c r="C185" s="273">
        <v>28</v>
      </c>
    </row>
    <row r="186" spans="1:3" ht="22.5" customHeight="1">
      <c r="A186" s="271">
        <v>2080905</v>
      </c>
      <c r="B186" s="274" t="s">
        <v>612</v>
      </c>
      <c r="C186" s="273">
        <v>89</v>
      </c>
    </row>
    <row r="187" spans="1:3" ht="22.5" customHeight="1">
      <c r="A187" s="271">
        <v>2080999</v>
      </c>
      <c r="B187" s="274" t="s">
        <v>613</v>
      </c>
      <c r="C187" s="273">
        <v>604</v>
      </c>
    </row>
    <row r="188" spans="1:3" ht="22.5" customHeight="1">
      <c r="A188" s="271">
        <v>20810</v>
      </c>
      <c r="B188" s="272" t="s">
        <v>614</v>
      </c>
      <c r="C188" s="273">
        <v>217</v>
      </c>
    </row>
    <row r="189" spans="1:3" ht="22.5" customHeight="1">
      <c r="A189" s="271">
        <v>2081001</v>
      </c>
      <c r="B189" s="274" t="s">
        <v>615</v>
      </c>
      <c r="C189" s="273">
        <v>12</v>
      </c>
    </row>
    <row r="190" spans="1:3" ht="22.5" customHeight="1">
      <c r="A190" s="271">
        <v>2081005</v>
      </c>
      <c r="B190" s="274" t="s">
        <v>616</v>
      </c>
      <c r="C190" s="273">
        <v>205</v>
      </c>
    </row>
    <row r="191" spans="1:3" ht="22.5" customHeight="1">
      <c r="A191" s="271">
        <v>20811</v>
      </c>
      <c r="B191" s="272" t="s">
        <v>617</v>
      </c>
      <c r="C191" s="273">
        <v>928</v>
      </c>
    </row>
    <row r="192" spans="1:3" ht="22.5" customHeight="1">
      <c r="A192" s="271">
        <v>2081101</v>
      </c>
      <c r="B192" s="274" t="s">
        <v>480</v>
      </c>
      <c r="C192" s="273">
        <v>50</v>
      </c>
    </row>
    <row r="193" spans="1:3" ht="22.5" customHeight="1">
      <c r="A193" s="271">
        <v>2081104</v>
      </c>
      <c r="B193" s="274" t="s">
        <v>618</v>
      </c>
      <c r="C193" s="273">
        <v>115</v>
      </c>
    </row>
    <row r="194" spans="1:3" ht="22.5" customHeight="1">
      <c r="A194" s="271">
        <v>2081107</v>
      </c>
      <c r="B194" s="274" t="s">
        <v>619</v>
      </c>
      <c r="C194" s="273">
        <v>609</v>
      </c>
    </row>
    <row r="195" spans="1:3" ht="22.5" customHeight="1">
      <c r="A195" s="271">
        <v>2081199</v>
      </c>
      <c r="B195" s="274" t="s">
        <v>620</v>
      </c>
      <c r="C195" s="273">
        <v>154</v>
      </c>
    </row>
    <row r="196" spans="1:3" ht="22.5" customHeight="1">
      <c r="A196" s="271">
        <v>20816</v>
      </c>
      <c r="B196" s="272" t="s">
        <v>621</v>
      </c>
      <c r="C196" s="273">
        <v>58</v>
      </c>
    </row>
    <row r="197" spans="1:3" ht="22.5" customHeight="1">
      <c r="A197" s="271">
        <v>2081650</v>
      </c>
      <c r="B197" s="274" t="s">
        <v>481</v>
      </c>
      <c r="C197" s="273">
        <v>58</v>
      </c>
    </row>
    <row r="198" spans="1:3" ht="22.5" customHeight="1">
      <c r="A198" s="271">
        <v>20819</v>
      </c>
      <c r="B198" s="272" t="s">
        <v>622</v>
      </c>
      <c r="C198" s="273">
        <v>9489</v>
      </c>
    </row>
    <row r="199" spans="1:3" ht="22.5" customHeight="1">
      <c r="A199" s="271">
        <v>2081901</v>
      </c>
      <c r="B199" s="274" t="s">
        <v>623</v>
      </c>
      <c r="C199" s="273">
        <v>9489</v>
      </c>
    </row>
    <row r="200" spans="1:3" ht="22.5" customHeight="1">
      <c r="A200" s="271">
        <v>20820</v>
      </c>
      <c r="B200" s="272" t="s">
        <v>624</v>
      </c>
      <c r="C200" s="273">
        <v>3809</v>
      </c>
    </row>
    <row r="201" spans="1:3" ht="22.5" customHeight="1">
      <c r="A201" s="271">
        <v>2082001</v>
      </c>
      <c r="B201" s="274" t="s">
        <v>625</v>
      </c>
      <c r="C201" s="273">
        <v>3809</v>
      </c>
    </row>
    <row r="202" spans="1:3" ht="22.5" customHeight="1">
      <c r="A202" s="271">
        <v>20821</v>
      </c>
      <c r="B202" s="272" t="s">
        <v>626</v>
      </c>
      <c r="C202" s="273">
        <v>2420</v>
      </c>
    </row>
    <row r="203" spans="1:3" ht="22.5" customHeight="1">
      <c r="A203" s="271">
        <v>2082102</v>
      </c>
      <c r="B203" s="274" t="s">
        <v>627</v>
      </c>
      <c r="C203" s="273">
        <v>2420</v>
      </c>
    </row>
    <row r="204" spans="1:3" ht="22.5" customHeight="1">
      <c r="A204" s="271">
        <v>20826</v>
      </c>
      <c r="B204" s="272" t="s">
        <v>628</v>
      </c>
      <c r="C204" s="273">
        <v>40429</v>
      </c>
    </row>
    <row r="205" spans="1:3" ht="22.5" customHeight="1">
      <c r="A205" s="271">
        <v>2082602</v>
      </c>
      <c r="B205" s="274" t="s">
        <v>629</v>
      </c>
      <c r="C205" s="273">
        <v>40429</v>
      </c>
    </row>
    <row r="206" spans="1:3" ht="22.5" customHeight="1">
      <c r="A206" s="271">
        <v>20828</v>
      </c>
      <c r="B206" s="272" t="s">
        <v>630</v>
      </c>
      <c r="C206" s="273">
        <v>958</v>
      </c>
    </row>
    <row r="207" spans="1:3" ht="22.5" customHeight="1">
      <c r="A207" s="271">
        <v>2082801</v>
      </c>
      <c r="B207" s="274" t="s">
        <v>480</v>
      </c>
      <c r="C207" s="273">
        <v>52</v>
      </c>
    </row>
    <row r="208" spans="1:3" ht="22.5" customHeight="1">
      <c r="A208" s="271">
        <v>2082802</v>
      </c>
      <c r="B208" s="274" t="s">
        <v>559</v>
      </c>
      <c r="C208" s="273">
        <v>40</v>
      </c>
    </row>
    <row r="209" spans="1:3" ht="22.5" customHeight="1">
      <c r="A209" s="271">
        <v>2082850</v>
      </c>
      <c r="B209" s="274" t="s">
        <v>481</v>
      </c>
      <c r="C209" s="273">
        <v>146</v>
      </c>
    </row>
    <row r="210" spans="1:3" ht="22.5" customHeight="1">
      <c r="A210" s="271">
        <v>2082899</v>
      </c>
      <c r="B210" s="274" t="s">
        <v>631</v>
      </c>
      <c r="C210" s="273">
        <v>720</v>
      </c>
    </row>
    <row r="211" spans="1:3" ht="22.5" customHeight="1">
      <c r="A211" s="271">
        <v>20830</v>
      </c>
      <c r="B211" s="272" t="s">
        <v>632</v>
      </c>
      <c r="C211" s="273">
        <v>118</v>
      </c>
    </row>
    <row r="212" spans="1:3" ht="22.5" customHeight="1">
      <c r="A212" s="271">
        <v>2083001</v>
      </c>
      <c r="B212" s="274" t="s">
        <v>633</v>
      </c>
      <c r="C212" s="273">
        <v>118</v>
      </c>
    </row>
    <row r="213" spans="1:3" ht="22.5" customHeight="1">
      <c r="A213" s="271">
        <v>20899</v>
      </c>
      <c r="B213" s="272" t="s">
        <v>634</v>
      </c>
      <c r="C213" s="273">
        <v>4</v>
      </c>
    </row>
    <row r="214" spans="1:3" ht="22.5" customHeight="1">
      <c r="A214" s="271">
        <v>2089999</v>
      </c>
      <c r="B214" s="274" t="s">
        <v>634</v>
      </c>
      <c r="C214" s="273">
        <v>4</v>
      </c>
    </row>
    <row r="215" spans="1:3" ht="22.5" customHeight="1">
      <c r="A215" s="271">
        <v>210</v>
      </c>
      <c r="B215" s="275" t="s">
        <v>635</v>
      </c>
      <c r="C215" s="273">
        <v>39024</v>
      </c>
    </row>
    <row r="216" spans="1:3" ht="22.5" customHeight="1">
      <c r="A216" s="271">
        <v>21001</v>
      </c>
      <c r="B216" s="272" t="s">
        <v>636</v>
      </c>
      <c r="C216" s="273">
        <v>252</v>
      </c>
    </row>
    <row r="217" spans="1:3" ht="22.5" customHeight="1">
      <c r="A217" s="271">
        <v>2100101</v>
      </c>
      <c r="B217" s="274" t="s">
        <v>480</v>
      </c>
      <c r="C217" s="273">
        <v>208</v>
      </c>
    </row>
    <row r="218" spans="1:3" ht="22.5" customHeight="1">
      <c r="A218" s="271">
        <v>2100199</v>
      </c>
      <c r="B218" s="274" t="s">
        <v>637</v>
      </c>
      <c r="C218" s="273">
        <v>44</v>
      </c>
    </row>
    <row r="219" spans="1:3" ht="22.5" customHeight="1">
      <c r="A219" s="271">
        <v>21002</v>
      </c>
      <c r="B219" s="272" t="s">
        <v>638</v>
      </c>
      <c r="C219" s="273">
        <v>548</v>
      </c>
    </row>
    <row r="220" spans="1:3" ht="22.5" customHeight="1">
      <c r="A220" s="271">
        <v>2100201</v>
      </c>
      <c r="B220" s="274" t="s">
        <v>639</v>
      </c>
      <c r="C220" s="273">
        <v>24</v>
      </c>
    </row>
    <row r="221" spans="1:3" ht="22.5" customHeight="1">
      <c r="A221" s="271">
        <v>2100202</v>
      </c>
      <c r="B221" s="274" t="s">
        <v>640</v>
      </c>
      <c r="C221" s="273">
        <v>524</v>
      </c>
    </row>
    <row r="222" spans="1:3" ht="22.5" customHeight="1">
      <c r="A222" s="271">
        <v>21003</v>
      </c>
      <c r="B222" s="272" t="s">
        <v>641</v>
      </c>
      <c r="C222" s="273">
        <v>2367</v>
      </c>
    </row>
    <row r="223" spans="1:3" ht="22.5" customHeight="1">
      <c r="A223" s="271">
        <v>2100302</v>
      </c>
      <c r="B223" s="274" t="s">
        <v>642</v>
      </c>
      <c r="C223" s="273">
        <v>1447</v>
      </c>
    </row>
    <row r="224" spans="1:3" ht="22.5" customHeight="1">
      <c r="A224" s="271">
        <v>2100399</v>
      </c>
      <c r="B224" s="274" t="s">
        <v>643</v>
      </c>
      <c r="C224" s="273">
        <v>920</v>
      </c>
    </row>
    <row r="225" spans="1:3" ht="22.5" customHeight="1">
      <c r="A225" s="271">
        <v>21004</v>
      </c>
      <c r="B225" s="272" t="s">
        <v>644</v>
      </c>
      <c r="C225" s="273">
        <v>7164</v>
      </c>
    </row>
    <row r="226" spans="1:3" ht="22.5" customHeight="1">
      <c r="A226" s="271">
        <v>2100401</v>
      </c>
      <c r="B226" s="274" t="s">
        <v>645</v>
      </c>
      <c r="C226" s="273">
        <v>595</v>
      </c>
    </row>
    <row r="227" spans="1:3" ht="22.5" customHeight="1">
      <c r="A227" s="271">
        <v>2100403</v>
      </c>
      <c r="B227" s="274" t="s">
        <v>646</v>
      </c>
      <c r="C227" s="273">
        <v>195</v>
      </c>
    </row>
    <row r="228" spans="1:3" ht="22.5" customHeight="1">
      <c r="A228" s="271">
        <v>2100404</v>
      </c>
      <c r="B228" s="274" t="s">
        <v>647</v>
      </c>
      <c r="C228" s="273">
        <v>10</v>
      </c>
    </row>
    <row r="229" spans="1:3" ht="22.5" customHeight="1">
      <c r="A229" s="271">
        <v>2100405</v>
      </c>
      <c r="B229" s="274" t="s">
        <v>648</v>
      </c>
      <c r="C229" s="273">
        <v>102</v>
      </c>
    </row>
    <row r="230" spans="1:3" ht="22.5" customHeight="1">
      <c r="A230" s="271">
        <v>2100408</v>
      </c>
      <c r="B230" s="274" t="s">
        <v>649</v>
      </c>
      <c r="C230" s="273">
        <v>6089</v>
      </c>
    </row>
    <row r="231" spans="1:3" ht="22.5" customHeight="1">
      <c r="A231" s="271">
        <v>2100409</v>
      </c>
      <c r="B231" s="274" t="s">
        <v>650</v>
      </c>
      <c r="C231" s="273">
        <v>80</v>
      </c>
    </row>
    <row r="232" spans="1:3" ht="22.5" customHeight="1">
      <c r="A232" s="271">
        <v>2100499</v>
      </c>
      <c r="B232" s="274" t="s">
        <v>651</v>
      </c>
      <c r="C232" s="273">
        <v>93</v>
      </c>
    </row>
    <row r="233" spans="1:3" ht="22.5" customHeight="1">
      <c r="A233" s="271">
        <v>21007</v>
      </c>
      <c r="B233" s="272" t="s">
        <v>652</v>
      </c>
      <c r="C233" s="273">
        <v>2417</v>
      </c>
    </row>
    <row r="234" spans="1:3" ht="22.5" customHeight="1">
      <c r="A234" s="271">
        <v>2100716</v>
      </c>
      <c r="B234" s="274" t="s">
        <v>653</v>
      </c>
      <c r="C234" s="273">
        <v>13</v>
      </c>
    </row>
    <row r="235" spans="1:3" ht="22.5" customHeight="1">
      <c r="A235" s="271">
        <v>2100717</v>
      </c>
      <c r="B235" s="274" t="s">
        <v>654</v>
      </c>
      <c r="C235" s="273">
        <v>2404</v>
      </c>
    </row>
    <row r="236" spans="1:3" ht="22.5" customHeight="1">
      <c r="A236" s="271">
        <v>21011</v>
      </c>
      <c r="B236" s="272" t="s">
        <v>655</v>
      </c>
      <c r="C236" s="273">
        <v>11511</v>
      </c>
    </row>
    <row r="237" spans="1:3" ht="22.5" customHeight="1">
      <c r="A237" s="271">
        <v>2101101</v>
      </c>
      <c r="B237" s="274" t="s">
        <v>656</v>
      </c>
      <c r="C237" s="273">
        <v>1537</v>
      </c>
    </row>
    <row r="238" spans="1:3" ht="22.5" customHeight="1">
      <c r="A238" s="271">
        <v>2101102</v>
      </c>
      <c r="B238" s="274" t="s">
        <v>657</v>
      </c>
      <c r="C238" s="273">
        <v>9449</v>
      </c>
    </row>
    <row r="239" spans="1:3" ht="22.5" customHeight="1">
      <c r="A239" s="271">
        <v>2101103</v>
      </c>
      <c r="B239" s="274" t="s">
        <v>658</v>
      </c>
      <c r="C239" s="273">
        <v>525</v>
      </c>
    </row>
    <row r="240" spans="1:3" ht="22.5" customHeight="1">
      <c r="A240" s="271">
        <v>21012</v>
      </c>
      <c r="B240" s="272" t="s">
        <v>659</v>
      </c>
      <c r="C240" s="273">
        <v>11189</v>
      </c>
    </row>
    <row r="241" spans="1:3" ht="22.5" customHeight="1">
      <c r="A241" s="271">
        <v>2101201</v>
      </c>
      <c r="B241" s="274" t="s">
        <v>660</v>
      </c>
      <c r="C241" s="273">
        <v>230</v>
      </c>
    </row>
    <row r="242" spans="1:3" ht="22.5" customHeight="1">
      <c r="A242" s="271">
        <v>2101202</v>
      </c>
      <c r="B242" s="274" t="s">
        <v>661</v>
      </c>
      <c r="C242" s="273">
        <v>9578</v>
      </c>
    </row>
    <row r="243" spans="1:3" ht="22.5" customHeight="1">
      <c r="A243" s="271">
        <v>2101299</v>
      </c>
      <c r="B243" s="274" t="s">
        <v>662</v>
      </c>
      <c r="C243" s="273">
        <v>1381</v>
      </c>
    </row>
    <row r="244" spans="1:3" ht="22.5" customHeight="1">
      <c r="A244" s="271">
        <v>21013</v>
      </c>
      <c r="B244" s="272" t="s">
        <v>663</v>
      </c>
      <c r="C244" s="273">
        <v>2662</v>
      </c>
    </row>
    <row r="245" spans="1:3" ht="22.5" customHeight="1">
      <c r="A245" s="271">
        <v>2101301</v>
      </c>
      <c r="B245" s="274" t="s">
        <v>664</v>
      </c>
      <c r="C245" s="273">
        <v>2662</v>
      </c>
    </row>
    <row r="246" spans="1:3" ht="22.5" customHeight="1">
      <c r="A246" s="271">
        <v>21014</v>
      </c>
      <c r="B246" s="272" t="s">
        <v>665</v>
      </c>
      <c r="C246" s="273">
        <v>282</v>
      </c>
    </row>
    <row r="247" spans="1:3" ht="22.5" customHeight="1">
      <c r="A247" s="271">
        <v>2101401</v>
      </c>
      <c r="B247" s="274" t="s">
        <v>666</v>
      </c>
      <c r="C247" s="273">
        <v>282</v>
      </c>
    </row>
    <row r="248" spans="1:3" ht="22.5" customHeight="1">
      <c r="A248" s="271">
        <v>21015</v>
      </c>
      <c r="B248" s="272" t="s">
        <v>667</v>
      </c>
      <c r="C248" s="273">
        <v>632</v>
      </c>
    </row>
    <row r="249" spans="1:3" ht="22.5" customHeight="1">
      <c r="A249" s="271">
        <v>2101501</v>
      </c>
      <c r="B249" s="274" t="s">
        <v>480</v>
      </c>
      <c r="C249" s="273">
        <v>469</v>
      </c>
    </row>
    <row r="250" spans="1:3" ht="22.5" customHeight="1">
      <c r="A250" s="271">
        <v>2101506</v>
      </c>
      <c r="B250" s="274" t="s">
        <v>668</v>
      </c>
      <c r="C250" s="273">
        <v>60</v>
      </c>
    </row>
    <row r="251" spans="1:3" ht="22.5" customHeight="1">
      <c r="A251" s="271">
        <v>2101550</v>
      </c>
      <c r="B251" s="274" t="s">
        <v>481</v>
      </c>
      <c r="C251" s="273">
        <v>103</v>
      </c>
    </row>
    <row r="252" spans="1:3" ht="22.5" customHeight="1">
      <c r="A252" s="271">
        <v>211</v>
      </c>
      <c r="B252" s="275" t="s">
        <v>669</v>
      </c>
      <c r="C252" s="273">
        <v>4367</v>
      </c>
    </row>
    <row r="253" spans="1:3" ht="22.5" customHeight="1">
      <c r="A253" s="271">
        <v>21101</v>
      </c>
      <c r="B253" s="272" t="s">
        <v>670</v>
      </c>
      <c r="C253" s="273">
        <v>310</v>
      </c>
    </row>
    <row r="254" spans="1:3" ht="22.5" customHeight="1">
      <c r="A254" s="271">
        <v>2110199</v>
      </c>
      <c r="B254" s="274" t="s">
        <v>671</v>
      </c>
      <c r="C254" s="273">
        <v>310</v>
      </c>
    </row>
    <row r="255" spans="1:3" ht="22.5" customHeight="1">
      <c r="A255" s="271">
        <v>21103</v>
      </c>
      <c r="B255" s="272" t="s">
        <v>672</v>
      </c>
      <c r="C255" s="273">
        <v>3962</v>
      </c>
    </row>
    <row r="256" spans="1:3" ht="22.5" customHeight="1">
      <c r="A256" s="271">
        <v>2110302</v>
      </c>
      <c r="B256" s="274" t="s">
        <v>673</v>
      </c>
      <c r="C256" s="273">
        <v>1672</v>
      </c>
    </row>
    <row r="257" spans="1:3" ht="22.5" customHeight="1">
      <c r="A257" s="271">
        <v>2110304</v>
      </c>
      <c r="B257" s="274" t="s">
        <v>674</v>
      </c>
      <c r="C257" s="273">
        <v>2290</v>
      </c>
    </row>
    <row r="258" spans="1:3" ht="22.5" customHeight="1">
      <c r="A258" s="271">
        <v>21105</v>
      </c>
      <c r="B258" s="272" t="s">
        <v>675</v>
      </c>
      <c r="C258" s="273">
        <v>95</v>
      </c>
    </row>
    <row r="259" spans="1:3" ht="22.5" customHeight="1">
      <c r="A259" s="271">
        <v>2110501</v>
      </c>
      <c r="B259" s="274" t="s">
        <v>676</v>
      </c>
      <c r="C259" s="273">
        <v>33</v>
      </c>
    </row>
    <row r="260" spans="1:3" ht="22.5" customHeight="1">
      <c r="A260" s="271">
        <v>2110507</v>
      </c>
      <c r="B260" s="274" t="s">
        <v>677</v>
      </c>
      <c r="C260" s="273">
        <v>62</v>
      </c>
    </row>
    <row r="261" spans="1:3" ht="22.5" customHeight="1">
      <c r="A261" s="271">
        <v>212</v>
      </c>
      <c r="B261" s="275" t="s">
        <v>678</v>
      </c>
      <c r="C261" s="273">
        <v>43522</v>
      </c>
    </row>
    <row r="262" spans="1:3" ht="22.5" customHeight="1">
      <c r="A262" s="271">
        <v>21201</v>
      </c>
      <c r="B262" s="272" t="s">
        <v>679</v>
      </c>
      <c r="C262" s="273">
        <v>16158</v>
      </c>
    </row>
    <row r="263" spans="1:3" ht="22.5" customHeight="1">
      <c r="A263" s="271">
        <v>2120101</v>
      </c>
      <c r="B263" s="274" t="s">
        <v>480</v>
      </c>
      <c r="C263" s="273">
        <v>1709</v>
      </c>
    </row>
    <row r="264" spans="1:3" ht="22.5" customHeight="1">
      <c r="A264" s="271">
        <v>2120102</v>
      </c>
      <c r="B264" s="274" t="s">
        <v>559</v>
      </c>
      <c r="C264" s="273">
        <v>4000</v>
      </c>
    </row>
    <row r="265" spans="1:3" ht="22.5" customHeight="1">
      <c r="A265" s="271">
        <v>2120104</v>
      </c>
      <c r="B265" s="274" t="s">
        <v>680</v>
      </c>
      <c r="C265" s="273">
        <v>482</v>
      </c>
    </row>
    <row r="266" spans="1:3" ht="22.5" customHeight="1">
      <c r="A266" s="271">
        <v>2120106</v>
      </c>
      <c r="B266" s="274" t="s">
        <v>681</v>
      </c>
      <c r="C266" s="273">
        <v>66</v>
      </c>
    </row>
    <row r="267" spans="1:3" ht="22.5" customHeight="1">
      <c r="A267" s="271">
        <v>2120109</v>
      </c>
      <c r="B267" s="274" t="s">
        <v>682</v>
      </c>
      <c r="C267" s="273">
        <v>8000</v>
      </c>
    </row>
    <row r="268" spans="1:3" ht="22.5" customHeight="1">
      <c r="A268" s="271">
        <v>2120199</v>
      </c>
      <c r="B268" s="274" t="s">
        <v>683</v>
      </c>
      <c r="C268" s="273">
        <v>1901</v>
      </c>
    </row>
    <row r="269" spans="1:3" ht="22.5" customHeight="1">
      <c r="A269" s="271">
        <v>21203</v>
      </c>
      <c r="B269" s="272" t="s">
        <v>684</v>
      </c>
      <c r="C269" s="273">
        <v>15517</v>
      </c>
    </row>
    <row r="270" spans="1:3" ht="22.5" customHeight="1">
      <c r="A270" s="271">
        <v>2120303</v>
      </c>
      <c r="B270" s="274" t="s">
        <v>685</v>
      </c>
      <c r="C270" s="273">
        <v>9687</v>
      </c>
    </row>
    <row r="271" spans="1:3" ht="22.5" customHeight="1">
      <c r="A271" s="271">
        <v>2120399</v>
      </c>
      <c r="B271" s="274" t="s">
        <v>686</v>
      </c>
      <c r="C271" s="273">
        <v>5830</v>
      </c>
    </row>
    <row r="272" spans="1:3" ht="22.5" customHeight="1">
      <c r="A272" s="271">
        <v>21205</v>
      </c>
      <c r="B272" s="272" t="s">
        <v>687</v>
      </c>
      <c r="C272" s="273">
        <v>1847</v>
      </c>
    </row>
    <row r="273" spans="1:3" ht="22.5" customHeight="1">
      <c r="A273" s="271">
        <v>2120501</v>
      </c>
      <c r="B273" s="274" t="s">
        <v>687</v>
      </c>
      <c r="C273" s="273">
        <v>1847</v>
      </c>
    </row>
    <row r="274" spans="1:3" ht="22.5" customHeight="1">
      <c r="A274" s="271">
        <v>21299</v>
      </c>
      <c r="B274" s="272" t="s">
        <v>688</v>
      </c>
      <c r="C274" s="273">
        <v>10000</v>
      </c>
    </row>
    <row r="275" spans="1:3" ht="22.5" customHeight="1">
      <c r="A275" s="271">
        <v>2129999</v>
      </c>
      <c r="B275" s="274" t="s">
        <v>688</v>
      </c>
      <c r="C275" s="273">
        <v>10000</v>
      </c>
    </row>
    <row r="276" spans="1:3" ht="22.5" customHeight="1">
      <c r="A276" s="271">
        <v>213</v>
      </c>
      <c r="B276" s="275" t="s">
        <v>689</v>
      </c>
      <c r="C276" s="273">
        <v>104602</v>
      </c>
    </row>
    <row r="277" spans="1:3" ht="22.5" customHeight="1">
      <c r="A277" s="271">
        <v>21301</v>
      </c>
      <c r="B277" s="272" t="s">
        <v>690</v>
      </c>
      <c r="C277" s="273">
        <v>39638</v>
      </c>
    </row>
    <row r="278" spans="1:3" ht="22.5" customHeight="1">
      <c r="A278" s="271">
        <v>2130101</v>
      </c>
      <c r="B278" s="274" t="s">
        <v>480</v>
      </c>
      <c r="C278" s="273">
        <v>454</v>
      </c>
    </row>
    <row r="279" spans="1:3" ht="22.5" customHeight="1">
      <c r="A279" s="271">
        <v>2130104</v>
      </c>
      <c r="B279" s="274" t="s">
        <v>481</v>
      </c>
      <c r="C279" s="273">
        <v>2430</v>
      </c>
    </row>
    <row r="280" spans="1:3" ht="22.5" customHeight="1">
      <c r="A280" s="271">
        <v>2130106</v>
      </c>
      <c r="B280" s="274" t="s">
        <v>691</v>
      </c>
      <c r="C280" s="273">
        <v>160</v>
      </c>
    </row>
    <row r="281" spans="1:3" ht="22.5" customHeight="1">
      <c r="A281" s="271">
        <v>2130108</v>
      </c>
      <c r="B281" s="274" t="s">
        <v>692</v>
      </c>
      <c r="C281" s="273">
        <v>737</v>
      </c>
    </row>
    <row r="282" spans="1:3" ht="22.5" customHeight="1">
      <c r="A282" s="271">
        <v>2130109</v>
      </c>
      <c r="B282" s="274" t="s">
        <v>693</v>
      </c>
      <c r="C282" s="273">
        <v>30</v>
      </c>
    </row>
    <row r="283" spans="1:3" ht="22.5" customHeight="1">
      <c r="A283" s="271">
        <v>2130110</v>
      </c>
      <c r="B283" s="274" t="s">
        <v>694</v>
      </c>
      <c r="C283" s="273">
        <v>335</v>
      </c>
    </row>
    <row r="284" spans="1:3" ht="22.5" customHeight="1">
      <c r="A284" s="271">
        <v>2130119</v>
      </c>
      <c r="B284" s="274" t="s">
        <v>695</v>
      </c>
      <c r="C284" s="273">
        <v>555</v>
      </c>
    </row>
    <row r="285" spans="1:3" ht="22.5" customHeight="1">
      <c r="A285" s="271">
        <v>2130120</v>
      </c>
      <c r="B285" s="274" t="s">
        <v>696</v>
      </c>
      <c r="C285" s="273">
        <v>8650</v>
      </c>
    </row>
    <row r="286" spans="1:3" ht="22.5" customHeight="1">
      <c r="A286" s="271">
        <v>2130122</v>
      </c>
      <c r="B286" s="274" t="s">
        <v>697</v>
      </c>
      <c r="C286" s="273">
        <v>2831</v>
      </c>
    </row>
    <row r="287" spans="1:3" ht="22.5" customHeight="1">
      <c r="A287" s="271">
        <v>2130153</v>
      </c>
      <c r="B287" s="274" t="s">
        <v>698</v>
      </c>
      <c r="C287" s="273">
        <v>22644</v>
      </c>
    </row>
    <row r="288" spans="1:3" ht="22.5" customHeight="1">
      <c r="A288" s="271">
        <v>2130199</v>
      </c>
      <c r="B288" s="274" t="s">
        <v>699</v>
      </c>
      <c r="C288" s="273">
        <v>812</v>
      </c>
    </row>
    <row r="289" spans="1:3" ht="22.5" customHeight="1">
      <c r="A289" s="271">
        <v>21302</v>
      </c>
      <c r="B289" s="272" t="s">
        <v>700</v>
      </c>
      <c r="C289" s="273">
        <v>3379</v>
      </c>
    </row>
    <row r="290" spans="1:3" ht="22.5" customHeight="1">
      <c r="A290" s="271">
        <v>2130201</v>
      </c>
      <c r="B290" s="274" t="s">
        <v>480</v>
      </c>
      <c r="C290" s="273">
        <v>151</v>
      </c>
    </row>
    <row r="291" spans="1:3" ht="22.5" customHeight="1">
      <c r="A291" s="271">
        <v>2130204</v>
      </c>
      <c r="B291" s="274" t="s">
        <v>701</v>
      </c>
      <c r="C291" s="273">
        <v>1624</v>
      </c>
    </row>
    <row r="292" spans="1:3" ht="22.5" customHeight="1">
      <c r="A292" s="271">
        <v>2130205</v>
      </c>
      <c r="B292" s="274" t="s">
        <v>702</v>
      </c>
      <c r="C292" s="273">
        <v>252</v>
      </c>
    </row>
    <row r="293" spans="1:3" ht="22.5" customHeight="1">
      <c r="A293" s="271">
        <v>2130206</v>
      </c>
      <c r="B293" s="274" t="s">
        <v>703</v>
      </c>
      <c r="C293" s="273">
        <v>150</v>
      </c>
    </row>
    <row r="294" spans="1:3" ht="22.5" customHeight="1">
      <c r="A294" s="271">
        <v>2130207</v>
      </c>
      <c r="B294" s="274" t="s">
        <v>704</v>
      </c>
      <c r="C294" s="273">
        <v>626</v>
      </c>
    </row>
    <row r="295" spans="1:3" ht="22.5" customHeight="1">
      <c r="A295" s="271">
        <v>2130209</v>
      </c>
      <c r="B295" s="274" t="s">
        <v>705</v>
      </c>
      <c r="C295" s="273">
        <v>436</v>
      </c>
    </row>
    <row r="296" spans="1:3" ht="22.5" customHeight="1">
      <c r="A296" s="271">
        <v>2130212</v>
      </c>
      <c r="B296" s="274" t="s">
        <v>706</v>
      </c>
      <c r="C296" s="273">
        <v>90</v>
      </c>
    </row>
    <row r="297" spans="1:3" ht="22.5" customHeight="1">
      <c r="A297" s="271">
        <v>2130299</v>
      </c>
      <c r="B297" s="274" t="s">
        <v>707</v>
      </c>
      <c r="C297" s="273">
        <v>50</v>
      </c>
    </row>
    <row r="298" spans="1:3" ht="22.5" customHeight="1">
      <c r="A298" s="271">
        <v>21303</v>
      </c>
      <c r="B298" s="272" t="s">
        <v>708</v>
      </c>
      <c r="C298" s="273">
        <v>32177</v>
      </c>
    </row>
    <row r="299" spans="1:3" ht="22.5" customHeight="1">
      <c r="A299" s="271">
        <v>2130301</v>
      </c>
      <c r="B299" s="274" t="s">
        <v>480</v>
      </c>
      <c r="C299" s="273">
        <v>207</v>
      </c>
    </row>
    <row r="300" spans="1:3" ht="22.5" customHeight="1">
      <c r="A300" s="271">
        <v>2130304</v>
      </c>
      <c r="B300" s="274" t="s">
        <v>709</v>
      </c>
      <c r="C300" s="273">
        <v>10</v>
      </c>
    </row>
    <row r="301" spans="1:3" ht="22.5" customHeight="1">
      <c r="A301" s="271">
        <v>2130305</v>
      </c>
      <c r="B301" s="274" t="s">
        <v>710</v>
      </c>
      <c r="C301" s="273">
        <v>27116</v>
      </c>
    </row>
    <row r="302" spans="1:3" ht="22.5" customHeight="1">
      <c r="A302" s="271">
        <v>2130306</v>
      </c>
      <c r="B302" s="274" t="s">
        <v>711</v>
      </c>
      <c r="C302" s="273">
        <v>3734</v>
      </c>
    </row>
    <row r="303" spans="1:3" ht="22.5" customHeight="1">
      <c r="A303" s="271">
        <v>2130310</v>
      </c>
      <c r="B303" s="274" t="s">
        <v>712</v>
      </c>
      <c r="C303" s="273">
        <v>300</v>
      </c>
    </row>
    <row r="304" spans="1:3" ht="22.5" customHeight="1">
      <c r="A304" s="271">
        <v>2130311</v>
      </c>
      <c r="B304" s="274" t="s">
        <v>713</v>
      </c>
      <c r="C304" s="273">
        <v>232</v>
      </c>
    </row>
    <row r="305" spans="1:3" ht="22.5" customHeight="1">
      <c r="A305" s="271">
        <v>2130314</v>
      </c>
      <c r="B305" s="274" t="s">
        <v>714</v>
      </c>
      <c r="C305" s="273">
        <v>133</v>
      </c>
    </row>
    <row r="306" spans="1:3" ht="22.5" customHeight="1">
      <c r="A306" s="271">
        <v>2130322</v>
      </c>
      <c r="B306" s="274" t="s">
        <v>715</v>
      </c>
      <c r="C306" s="273">
        <v>302</v>
      </c>
    </row>
    <row r="307" spans="1:3" ht="22.5" customHeight="1">
      <c r="A307" s="271">
        <v>2130399</v>
      </c>
      <c r="B307" s="274" t="s">
        <v>716</v>
      </c>
      <c r="C307" s="273">
        <v>143</v>
      </c>
    </row>
    <row r="308" spans="1:3" ht="22.5" customHeight="1">
      <c r="A308" s="271">
        <v>21305</v>
      </c>
      <c r="B308" s="272" t="s">
        <v>717</v>
      </c>
      <c r="C308" s="273">
        <v>15467</v>
      </c>
    </row>
    <row r="309" spans="1:3" ht="22.5" customHeight="1">
      <c r="A309" s="271">
        <v>2130504</v>
      </c>
      <c r="B309" s="274" t="s">
        <v>718</v>
      </c>
      <c r="C309" s="273">
        <v>342</v>
      </c>
    </row>
    <row r="310" spans="1:3" ht="22.5" customHeight="1">
      <c r="A310" s="271">
        <v>2130599</v>
      </c>
      <c r="B310" s="274" t="s">
        <v>719</v>
      </c>
      <c r="C310" s="273">
        <v>15125</v>
      </c>
    </row>
    <row r="311" spans="1:3" ht="22.5" customHeight="1">
      <c r="A311" s="271">
        <v>21307</v>
      </c>
      <c r="B311" s="272" t="s">
        <v>720</v>
      </c>
      <c r="C311" s="273">
        <v>10221</v>
      </c>
    </row>
    <row r="312" spans="1:3" ht="22.5" customHeight="1">
      <c r="A312" s="271">
        <v>2130701</v>
      </c>
      <c r="B312" s="274" t="s">
        <v>721</v>
      </c>
      <c r="C312" s="273">
        <v>2131</v>
      </c>
    </row>
    <row r="313" spans="1:3" ht="22.5" customHeight="1">
      <c r="A313" s="271">
        <v>2130705</v>
      </c>
      <c r="B313" s="274" t="s">
        <v>722</v>
      </c>
      <c r="C313" s="273">
        <v>5920</v>
      </c>
    </row>
    <row r="314" spans="1:3" ht="22.5" customHeight="1">
      <c r="A314" s="271">
        <v>2130799</v>
      </c>
      <c r="B314" s="274" t="s">
        <v>723</v>
      </c>
      <c r="C314" s="273">
        <v>2170</v>
      </c>
    </row>
    <row r="315" spans="1:3" ht="22.5" customHeight="1">
      <c r="A315" s="271">
        <v>21308</v>
      </c>
      <c r="B315" s="272" t="s">
        <v>724</v>
      </c>
      <c r="C315" s="273">
        <v>3720</v>
      </c>
    </row>
    <row r="316" spans="1:3" ht="22.5" customHeight="1">
      <c r="A316" s="271">
        <v>2130803</v>
      </c>
      <c r="B316" s="274" t="s">
        <v>725</v>
      </c>
      <c r="C316" s="273">
        <v>3199</v>
      </c>
    </row>
    <row r="317" spans="1:3" ht="22.5" customHeight="1">
      <c r="A317" s="271">
        <v>2130804</v>
      </c>
      <c r="B317" s="274" t="s">
        <v>726</v>
      </c>
      <c r="C317" s="273">
        <v>321</v>
      </c>
    </row>
    <row r="318" spans="1:3" ht="22.5" customHeight="1">
      <c r="A318" s="271">
        <v>2130899</v>
      </c>
      <c r="B318" s="274" t="s">
        <v>727</v>
      </c>
      <c r="C318" s="273">
        <v>200</v>
      </c>
    </row>
    <row r="319" spans="1:3" ht="22.5" customHeight="1">
      <c r="A319" s="271">
        <v>214</v>
      </c>
      <c r="B319" s="275" t="s">
        <v>728</v>
      </c>
      <c r="C319" s="273">
        <v>50087</v>
      </c>
    </row>
    <row r="320" spans="1:3" ht="22.5" customHeight="1">
      <c r="A320" s="271">
        <v>21401</v>
      </c>
      <c r="B320" s="272" t="s">
        <v>729</v>
      </c>
      <c r="C320" s="273">
        <v>49813</v>
      </c>
    </row>
    <row r="321" spans="1:3" ht="22.5" customHeight="1">
      <c r="A321" s="271">
        <v>2140101</v>
      </c>
      <c r="B321" s="274" t="s">
        <v>480</v>
      </c>
      <c r="C321" s="273">
        <v>165</v>
      </c>
    </row>
    <row r="322" spans="1:3" ht="22.5" customHeight="1">
      <c r="A322" s="271">
        <v>2140104</v>
      </c>
      <c r="B322" s="274" t="s">
        <v>730</v>
      </c>
      <c r="C322" s="273">
        <v>43131</v>
      </c>
    </row>
    <row r="323" spans="1:3" ht="22.5" customHeight="1">
      <c r="A323" s="271">
        <v>2140106</v>
      </c>
      <c r="B323" s="274" t="s">
        <v>731</v>
      </c>
      <c r="C323" s="273">
        <v>3204</v>
      </c>
    </row>
    <row r="324" spans="1:3" ht="22.5" customHeight="1">
      <c r="A324" s="271">
        <v>2140112</v>
      </c>
      <c r="B324" s="274" t="s">
        <v>732</v>
      </c>
      <c r="C324" s="273">
        <v>2229</v>
      </c>
    </row>
    <row r="325" spans="1:3" ht="22.5" customHeight="1">
      <c r="A325" s="271">
        <v>2140122</v>
      </c>
      <c r="B325" s="274" t="s">
        <v>733</v>
      </c>
      <c r="C325" s="273">
        <v>7</v>
      </c>
    </row>
    <row r="326" spans="1:3" ht="22.5" customHeight="1">
      <c r="A326" s="271">
        <v>2140199</v>
      </c>
      <c r="B326" s="274" t="s">
        <v>734</v>
      </c>
      <c r="C326" s="273">
        <v>1077</v>
      </c>
    </row>
    <row r="327" spans="1:3" ht="22.5" customHeight="1">
      <c r="A327" s="271">
        <v>21499</v>
      </c>
      <c r="B327" s="272" t="s">
        <v>735</v>
      </c>
      <c r="C327" s="273">
        <v>274</v>
      </c>
    </row>
    <row r="328" spans="1:3" ht="22.5" customHeight="1">
      <c r="A328" s="271">
        <v>2149999</v>
      </c>
      <c r="B328" s="274" t="s">
        <v>735</v>
      </c>
      <c r="C328" s="273">
        <v>274</v>
      </c>
    </row>
    <row r="329" spans="1:3" ht="22.5" customHeight="1">
      <c r="A329" s="271">
        <v>215</v>
      </c>
      <c r="B329" s="275" t="s">
        <v>736</v>
      </c>
      <c r="C329" s="273">
        <v>4395</v>
      </c>
    </row>
    <row r="330" spans="1:3" ht="22.5" customHeight="1">
      <c r="A330" s="271">
        <v>21502</v>
      </c>
      <c r="B330" s="272" t="s">
        <v>737</v>
      </c>
      <c r="C330" s="273">
        <v>252</v>
      </c>
    </row>
    <row r="331" spans="1:3" ht="22.5" customHeight="1">
      <c r="A331" s="271">
        <v>2150299</v>
      </c>
      <c r="B331" s="274" t="s">
        <v>738</v>
      </c>
      <c r="C331" s="273">
        <v>252</v>
      </c>
    </row>
    <row r="332" spans="1:3" ht="22.5" customHeight="1">
      <c r="A332" s="271">
        <v>21508</v>
      </c>
      <c r="B332" s="272" t="s">
        <v>739</v>
      </c>
      <c r="C332" s="273">
        <v>4143</v>
      </c>
    </row>
    <row r="333" spans="1:3" ht="22.5" customHeight="1">
      <c r="A333" s="271">
        <v>2150805</v>
      </c>
      <c r="B333" s="274" t="s">
        <v>740</v>
      </c>
      <c r="C333" s="273">
        <v>4125</v>
      </c>
    </row>
    <row r="334" spans="1:3" ht="22.5" customHeight="1">
      <c r="A334" s="271">
        <v>2150899</v>
      </c>
      <c r="B334" s="274" t="s">
        <v>741</v>
      </c>
      <c r="C334" s="273">
        <v>18</v>
      </c>
    </row>
    <row r="335" spans="1:3" ht="22.5" customHeight="1">
      <c r="A335" s="271">
        <v>216</v>
      </c>
      <c r="B335" s="275" t="s">
        <v>742</v>
      </c>
      <c r="C335" s="273">
        <v>1273</v>
      </c>
    </row>
    <row r="336" spans="1:3" ht="22.5" customHeight="1">
      <c r="A336" s="271">
        <v>21602</v>
      </c>
      <c r="B336" s="272" t="s">
        <v>743</v>
      </c>
      <c r="C336" s="273">
        <v>373</v>
      </c>
    </row>
    <row r="337" spans="1:3" ht="22.5" customHeight="1">
      <c r="A337" s="271">
        <v>2160201</v>
      </c>
      <c r="B337" s="274" t="s">
        <v>480</v>
      </c>
      <c r="C337" s="273">
        <v>142</v>
      </c>
    </row>
    <row r="338" spans="1:3" ht="22.5" customHeight="1">
      <c r="A338" s="271">
        <v>2160299</v>
      </c>
      <c r="B338" s="274" t="s">
        <v>744</v>
      </c>
      <c r="C338" s="273">
        <v>231</v>
      </c>
    </row>
    <row r="339" spans="1:3" ht="22.5" customHeight="1">
      <c r="A339" s="271">
        <v>21699</v>
      </c>
      <c r="B339" s="272" t="s">
        <v>745</v>
      </c>
      <c r="C339" s="273">
        <v>900</v>
      </c>
    </row>
    <row r="340" spans="1:3" ht="22.5" customHeight="1">
      <c r="A340" s="271">
        <v>2169901</v>
      </c>
      <c r="B340" s="274" t="s">
        <v>746</v>
      </c>
      <c r="C340" s="273">
        <v>900</v>
      </c>
    </row>
    <row r="341" spans="1:3" ht="22.5" customHeight="1">
      <c r="A341" s="271">
        <v>217</v>
      </c>
      <c r="B341" s="275" t="s">
        <v>747</v>
      </c>
      <c r="C341" s="273">
        <v>3700</v>
      </c>
    </row>
    <row r="342" spans="1:3" ht="22.5" customHeight="1">
      <c r="A342" s="271">
        <v>21703</v>
      </c>
      <c r="B342" s="272" t="s">
        <v>748</v>
      </c>
      <c r="C342" s="273">
        <v>3000</v>
      </c>
    </row>
    <row r="343" spans="1:3" ht="22.5" customHeight="1">
      <c r="A343" s="271">
        <v>2170399</v>
      </c>
      <c r="B343" s="274" t="s">
        <v>749</v>
      </c>
      <c r="C343" s="273">
        <v>3000</v>
      </c>
    </row>
    <row r="344" spans="1:3" ht="22.5" customHeight="1">
      <c r="A344" s="271">
        <v>21799</v>
      </c>
      <c r="B344" s="272" t="s">
        <v>750</v>
      </c>
      <c r="C344" s="273">
        <v>700</v>
      </c>
    </row>
    <row r="345" spans="1:3" ht="22.5" customHeight="1">
      <c r="A345" s="271">
        <v>2179999</v>
      </c>
      <c r="B345" s="274" t="s">
        <v>750</v>
      </c>
      <c r="C345" s="273">
        <v>700</v>
      </c>
    </row>
    <row r="346" spans="1:3" ht="22.5" customHeight="1">
      <c r="A346" s="271">
        <v>219</v>
      </c>
      <c r="B346" s="275" t="s">
        <v>751</v>
      </c>
      <c r="C346" s="273">
        <v>40</v>
      </c>
    </row>
    <row r="347" spans="1:3" ht="22.5" customHeight="1">
      <c r="A347" s="271">
        <v>21999</v>
      </c>
      <c r="B347" s="272" t="s">
        <v>752</v>
      </c>
      <c r="C347" s="273">
        <v>40</v>
      </c>
    </row>
    <row r="348" spans="1:3" ht="22.5" customHeight="1">
      <c r="A348" s="271">
        <v>220</v>
      </c>
      <c r="B348" s="275" t="s">
        <v>753</v>
      </c>
      <c r="C348" s="273">
        <v>3503</v>
      </c>
    </row>
    <row r="349" spans="1:3" ht="22.5" customHeight="1">
      <c r="A349" s="271">
        <v>22001</v>
      </c>
      <c r="B349" s="272" t="s">
        <v>754</v>
      </c>
      <c r="C349" s="273">
        <v>3414</v>
      </c>
    </row>
    <row r="350" spans="1:3" ht="22.5" customHeight="1">
      <c r="A350" s="271">
        <v>2200101</v>
      </c>
      <c r="B350" s="274" t="s">
        <v>480</v>
      </c>
      <c r="C350" s="273">
        <v>453</v>
      </c>
    </row>
    <row r="351" spans="1:3" ht="22.5" customHeight="1">
      <c r="A351" s="271">
        <v>2200102</v>
      </c>
      <c r="B351" s="274" t="s">
        <v>559</v>
      </c>
      <c r="C351" s="273">
        <v>40</v>
      </c>
    </row>
    <row r="352" spans="1:3" ht="22.5" customHeight="1">
      <c r="A352" s="271">
        <v>2200104</v>
      </c>
      <c r="B352" s="274" t="s">
        <v>755</v>
      </c>
      <c r="C352" s="273">
        <v>947</v>
      </c>
    </row>
    <row r="353" spans="1:3" ht="22.5" customHeight="1">
      <c r="A353" s="271">
        <v>2200106</v>
      </c>
      <c r="B353" s="274" t="s">
        <v>756</v>
      </c>
      <c r="C353" s="273">
        <v>378</v>
      </c>
    </row>
    <row r="354" spans="1:3" ht="22.5" customHeight="1">
      <c r="A354" s="271">
        <v>2200109</v>
      </c>
      <c r="B354" s="274" t="s">
        <v>757</v>
      </c>
      <c r="C354" s="273">
        <v>199</v>
      </c>
    </row>
    <row r="355" spans="1:3" ht="22.5" customHeight="1">
      <c r="A355" s="271">
        <v>2200114</v>
      </c>
      <c r="B355" s="274" t="s">
        <v>758</v>
      </c>
      <c r="C355" s="273">
        <v>689</v>
      </c>
    </row>
    <row r="356" spans="1:3" ht="22.5" customHeight="1">
      <c r="A356" s="271">
        <v>2200150</v>
      </c>
      <c r="B356" s="274" t="s">
        <v>481</v>
      </c>
      <c r="C356" s="273">
        <v>404</v>
      </c>
    </row>
    <row r="357" spans="1:3" ht="22.5" customHeight="1">
      <c r="A357" s="271">
        <v>2200199</v>
      </c>
      <c r="B357" s="274" t="s">
        <v>759</v>
      </c>
      <c r="C357" s="273">
        <v>304</v>
      </c>
    </row>
    <row r="358" spans="1:3" ht="22.5" customHeight="1">
      <c r="A358" s="271">
        <v>22005</v>
      </c>
      <c r="B358" s="272" t="s">
        <v>760</v>
      </c>
      <c r="C358" s="273">
        <v>89</v>
      </c>
    </row>
    <row r="359" spans="1:3" ht="22.5" customHeight="1">
      <c r="A359" s="271">
        <v>2200501</v>
      </c>
      <c r="B359" s="274" t="s">
        <v>480</v>
      </c>
      <c r="C359" s="273">
        <v>29</v>
      </c>
    </row>
    <row r="360" spans="1:3" ht="22.5" customHeight="1">
      <c r="A360" s="271">
        <v>2200502</v>
      </c>
      <c r="B360" s="274" t="s">
        <v>559</v>
      </c>
      <c r="C360" s="273">
        <v>30</v>
      </c>
    </row>
    <row r="361" spans="1:3" ht="22.5" customHeight="1">
      <c r="A361" s="271">
        <v>2200510</v>
      </c>
      <c r="B361" s="274" t="s">
        <v>761</v>
      </c>
      <c r="C361" s="273">
        <v>30</v>
      </c>
    </row>
    <row r="362" spans="1:3" ht="22.5" customHeight="1">
      <c r="A362" s="271">
        <v>221</v>
      </c>
      <c r="B362" s="275" t="s">
        <v>762</v>
      </c>
      <c r="C362" s="273">
        <v>18273</v>
      </c>
    </row>
    <row r="363" spans="1:3" ht="22.5" customHeight="1">
      <c r="A363" s="271">
        <v>22101</v>
      </c>
      <c r="B363" s="272" t="s">
        <v>763</v>
      </c>
      <c r="C363" s="273">
        <v>646</v>
      </c>
    </row>
    <row r="364" spans="1:3" ht="22.5" customHeight="1">
      <c r="A364" s="271">
        <v>2210103</v>
      </c>
      <c r="B364" s="274" t="s">
        <v>764</v>
      </c>
      <c r="C364" s="273">
        <v>516</v>
      </c>
    </row>
    <row r="365" spans="1:3" ht="22.5" customHeight="1">
      <c r="A365" s="271">
        <v>2210105</v>
      </c>
      <c r="B365" s="274" t="s">
        <v>765</v>
      </c>
      <c r="C365" s="273">
        <v>130</v>
      </c>
    </row>
    <row r="366" spans="1:3" ht="22.5" customHeight="1">
      <c r="A366" s="271">
        <v>22102</v>
      </c>
      <c r="B366" s="272" t="s">
        <v>766</v>
      </c>
      <c r="C366" s="273">
        <v>17627</v>
      </c>
    </row>
    <row r="367" spans="1:3" ht="22.5" customHeight="1">
      <c r="A367" s="271">
        <v>2210201</v>
      </c>
      <c r="B367" s="274" t="s">
        <v>767</v>
      </c>
      <c r="C367" s="273">
        <v>9144</v>
      </c>
    </row>
    <row r="368" spans="1:3" ht="22.5" customHeight="1">
      <c r="A368" s="271">
        <v>2210203</v>
      </c>
      <c r="B368" s="274" t="s">
        <v>768</v>
      </c>
      <c r="C368" s="273">
        <v>8483</v>
      </c>
    </row>
    <row r="369" spans="1:3" ht="22.5" customHeight="1">
      <c r="A369" s="271">
        <v>222</v>
      </c>
      <c r="B369" s="275" t="s">
        <v>769</v>
      </c>
      <c r="C369" s="273">
        <v>2516</v>
      </c>
    </row>
    <row r="370" spans="1:3" ht="22.5" customHeight="1">
      <c r="A370" s="271">
        <v>22201</v>
      </c>
      <c r="B370" s="272" t="s">
        <v>770</v>
      </c>
      <c r="C370" s="273">
        <v>2516</v>
      </c>
    </row>
    <row r="371" spans="1:3" ht="22.5" customHeight="1">
      <c r="A371" s="271">
        <v>2220115</v>
      </c>
      <c r="B371" s="274" t="s">
        <v>771</v>
      </c>
      <c r="C371" s="273">
        <v>899</v>
      </c>
    </row>
    <row r="372" spans="1:3" ht="22.5" customHeight="1">
      <c r="A372" s="271">
        <v>2220199</v>
      </c>
      <c r="B372" s="274" t="s">
        <v>772</v>
      </c>
      <c r="C372" s="273">
        <v>1617</v>
      </c>
    </row>
    <row r="373" spans="1:3" ht="22.5" customHeight="1">
      <c r="A373" s="271">
        <v>224</v>
      </c>
      <c r="B373" s="275" t="s">
        <v>773</v>
      </c>
      <c r="C373" s="273">
        <v>3474</v>
      </c>
    </row>
    <row r="374" spans="1:3" ht="22.5" customHeight="1">
      <c r="A374" s="271">
        <v>22401</v>
      </c>
      <c r="B374" s="272" t="s">
        <v>774</v>
      </c>
      <c r="C374" s="273">
        <v>489</v>
      </c>
    </row>
    <row r="375" spans="1:3" ht="22.5" customHeight="1">
      <c r="A375" s="271">
        <v>2240101</v>
      </c>
      <c r="B375" s="274" t="s">
        <v>480</v>
      </c>
      <c r="C375" s="273">
        <v>225</v>
      </c>
    </row>
    <row r="376" spans="1:3" ht="22.5" customHeight="1">
      <c r="A376" s="271">
        <v>2240109</v>
      </c>
      <c r="B376" s="274" t="s">
        <v>775</v>
      </c>
      <c r="C376" s="273">
        <v>84</v>
      </c>
    </row>
    <row r="377" spans="1:3" ht="22.5" customHeight="1">
      <c r="A377" s="271">
        <v>2240150</v>
      </c>
      <c r="B377" s="274" t="s">
        <v>481</v>
      </c>
      <c r="C377" s="273">
        <v>180</v>
      </c>
    </row>
    <row r="378" spans="1:3" ht="22.5" customHeight="1">
      <c r="A378" s="271">
        <v>22402</v>
      </c>
      <c r="B378" s="272" t="s">
        <v>776</v>
      </c>
      <c r="C378" s="273">
        <v>858</v>
      </c>
    </row>
    <row r="379" spans="1:3" ht="22.5" customHeight="1">
      <c r="A379" s="271">
        <v>2240201</v>
      </c>
      <c r="B379" s="274" t="s">
        <v>480</v>
      </c>
      <c r="C379" s="273">
        <v>858</v>
      </c>
    </row>
    <row r="380" spans="1:3" ht="22.5" customHeight="1">
      <c r="A380" s="271">
        <v>22406</v>
      </c>
      <c r="B380" s="272" t="s">
        <v>777</v>
      </c>
      <c r="C380" s="273">
        <v>323</v>
      </c>
    </row>
    <row r="381" spans="1:3" ht="22.5" customHeight="1">
      <c r="A381" s="271">
        <v>2240601</v>
      </c>
      <c r="B381" s="274" t="s">
        <v>778</v>
      </c>
      <c r="C381" s="273">
        <v>323</v>
      </c>
    </row>
    <row r="382" spans="1:3" ht="22.5" customHeight="1">
      <c r="A382" s="271">
        <v>22407</v>
      </c>
      <c r="B382" s="272" t="s">
        <v>779</v>
      </c>
      <c r="C382" s="273">
        <v>731</v>
      </c>
    </row>
    <row r="383" spans="1:3" ht="22.5" customHeight="1">
      <c r="A383" s="271">
        <v>2240703</v>
      </c>
      <c r="B383" s="274" t="s">
        <v>780</v>
      </c>
      <c r="C383" s="273">
        <v>731</v>
      </c>
    </row>
    <row r="384" spans="1:3" ht="22.5" customHeight="1">
      <c r="A384" s="271">
        <v>22499</v>
      </c>
      <c r="B384" s="272" t="s">
        <v>781</v>
      </c>
      <c r="C384" s="273">
        <v>1073</v>
      </c>
    </row>
    <row r="385" spans="1:3" ht="22.5" customHeight="1">
      <c r="A385" s="271">
        <v>2249999</v>
      </c>
      <c r="B385" s="274" t="s">
        <v>781</v>
      </c>
      <c r="C385" s="273">
        <v>1073</v>
      </c>
    </row>
    <row r="386" spans="1:3" ht="22.5" customHeight="1">
      <c r="A386" s="271">
        <v>227</v>
      </c>
      <c r="B386" s="275" t="s">
        <v>782</v>
      </c>
      <c r="C386" s="273">
        <v>6000</v>
      </c>
    </row>
    <row r="387" spans="1:3" ht="22.5" customHeight="1">
      <c r="A387" s="271">
        <v>232</v>
      </c>
      <c r="B387" s="275" t="s">
        <v>783</v>
      </c>
      <c r="C387" s="273">
        <v>9430</v>
      </c>
    </row>
    <row r="388" spans="1:3" ht="22.5" customHeight="1">
      <c r="A388" s="271">
        <v>23203</v>
      </c>
      <c r="B388" s="272" t="s">
        <v>784</v>
      </c>
      <c r="C388" s="273">
        <v>9430</v>
      </c>
    </row>
    <row r="389" spans="1:3" ht="22.5" customHeight="1">
      <c r="A389" s="271">
        <v>2320301</v>
      </c>
      <c r="B389" s="274" t="s">
        <v>785</v>
      </c>
      <c r="C389" s="273">
        <v>9430</v>
      </c>
    </row>
    <row r="390" spans="1:3" ht="22.5" customHeight="1">
      <c r="A390" s="271">
        <v>233</v>
      </c>
      <c r="B390" s="275" t="s">
        <v>786</v>
      </c>
      <c r="C390" s="273">
        <v>50</v>
      </c>
    </row>
    <row r="391" spans="1:3" ht="22.5" customHeight="1">
      <c r="A391" s="271">
        <v>23303</v>
      </c>
      <c r="B391" s="272" t="s">
        <v>787</v>
      </c>
      <c r="C391" s="273">
        <v>50</v>
      </c>
    </row>
    <row r="392" spans="1:3" ht="22.5" customHeight="1">
      <c r="A392" s="271">
        <v>2330301</v>
      </c>
      <c r="B392" s="274" t="s">
        <v>787</v>
      </c>
      <c r="C392" s="273">
        <v>50</v>
      </c>
    </row>
    <row r="393" spans="1:3" ht="22.5" customHeight="1">
      <c r="A393" s="276"/>
      <c r="B393" s="277" t="s">
        <v>50</v>
      </c>
      <c r="C393" s="277">
        <v>62078</v>
      </c>
    </row>
    <row r="394" spans="1:3" ht="22.5" customHeight="1">
      <c r="A394" s="276">
        <v>230</v>
      </c>
      <c r="B394" s="278" t="s">
        <v>50</v>
      </c>
      <c r="C394" s="279">
        <v>28403</v>
      </c>
    </row>
    <row r="395" spans="1:3" ht="22.5" customHeight="1">
      <c r="A395" s="276">
        <v>23006</v>
      </c>
      <c r="B395" s="280" t="s">
        <v>51</v>
      </c>
      <c r="C395" s="279">
        <v>24152</v>
      </c>
    </row>
    <row r="396" spans="1:3" ht="22.5" customHeight="1">
      <c r="A396" s="276"/>
      <c r="B396" s="280" t="s">
        <v>52</v>
      </c>
      <c r="C396" s="279">
        <v>24152</v>
      </c>
    </row>
    <row r="397" spans="1:3" ht="22.5" customHeight="1">
      <c r="A397" s="276"/>
      <c r="B397" s="280" t="s">
        <v>53</v>
      </c>
      <c r="C397" s="279"/>
    </row>
    <row r="398" spans="1:3" ht="22.5" customHeight="1">
      <c r="A398" s="276">
        <v>23009</v>
      </c>
      <c r="B398" s="280" t="s">
        <v>54</v>
      </c>
      <c r="C398" s="279">
        <v>2251</v>
      </c>
    </row>
    <row r="399" spans="1:3" ht="22.5" customHeight="1">
      <c r="A399" s="276">
        <v>23015</v>
      </c>
      <c r="B399" s="280" t="s">
        <v>55</v>
      </c>
      <c r="C399" s="279">
        <v>2000</v>
      </c>
    </row>
    <row r="400" spans="1:3" ht="22.5" customHeight="1">
      <c r="A400" s="276">
        <v>231</v>
      </c>
      <c r="B400" s="278" t="s">
        <v>340</v>
      </c>
      <c r="C400" s="279">
        <v>33675</v>
      </c>
    </row>
    <row r="401" spans="1:3" ht="22.5" customHeight="1">
      <c r="A401" s="276">
        <v>23101</v>
      </c>
      <c r="B401" s="280" t="s">
        <v>56</v>
      </c>
      <c r="C401" s="279">
        <v>33675</v>
      </c>
    </row>
    <row r="402" spans="1:3" ht="22.5" customHeight="1">
      <c r="A402" s="276">
        <v>23102</v>
      </c>
      <c r="B402" s="280" t="s">
        <v>57</v>
      </c>
      <c r="C402" s="279"/>
    </row>
    <row r="403" spans="1:3" ht="22.5" customHeight="1">
      <c r="A403" s="276">
        <v>23103</v>
      </c>
      <c r="B403" s="280" t="s">
        <v>58</v>
      </c>
      <c r="C403" s="279"/>
    </row>
    <row r="404" spans="1:3" ht="22.5" customHeight="1">
      <c r="A404" s="281"/>
      <c r="B404" s="267" t="s">
        <v>59</v>
      </c>
      <c r="C404" s="267">
        <v>659798</v>
      </c>
    </row>
  </sheetData>
  <mergeCells count="1">
    <mergeCell ref="A2:C2"/>
  </mergeCells>
  <phoneticPr fontId="57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78" orientation="portrait" useFirstPageNumber="1" r:id="rId1"/>
  <headerFooter differentOddEven="1">
    <oddFooter>&amp;R&amp;"华文楷体"&amp;13&amp;B— &amp;P —</oddFooter>
    <evenFooter>&amp;L&amp;"华文楷体"&amp;13&amp;B— &amp;P —</even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8"/>
  <sheetViews>
    <sheetView workbookViewId="0">
      <selection activeCell="A36" sqref="A36"/>
    </sheetView>
  </sheetViews>
  <sheetFormatPr defaultColWidth="9" defaultRowHeight="13.5"/>
  <cols>
    <col min="1" max="1" width="46.125" customWidth="1"/>
    <col min="2" max="2" width="24.125" customWidth="1"/>
    <col min="3" max="3" width="7.375" customWidth="1"/>
  </cols>
  <sheetData>
    <row r="1" spans="1:3" ht="30" customHeight="1">
      <c r="A1" s="48" t="s">
        <v>60</v>
      </c>
      <c r="B1" s="178"/>
      <c r="C1" s="179"/>
    </row>
    <row r="2" spans="1:3" ht="42" customHeight="1">
      <c r="A2" s="210" t="s">
        <v>61</v>
      </c>
      <c r="B2" s="210"/>
      <c r="C2" s="180"/>
    </row>
    <row r="3" spans="1:3" ht="27" customHeight="1">
      <c r="A3" s="181"/>
      <c r="B3" s="182" t="s">
        <v>2</v>
      </c>
    </row>
    <row r="4" spans="1:3" ht="27" customHeight="1">
      <c r="A4" s="183" t="s">
        <v>62</v>
      </c>
      <c r="B4" s="184" t="s">
        <v>63</v>
      </c>
    </row>
    <row r="5" spans="1:3" ht="27" customHeight="1">
      <c r="A5" s="185" t="s">
        <v>64</v>
      </c>
      <c r="B5" s="186">
        <v>27610</v>
      </c>
    </row>
    <row r="6" spans="1:3" ht="27" customHeight="1">
      <c r="A6" s="185" t="s">
        <v>65</v>
      </c>
      <c r="B6" s="187">
        <v>19100</v>
      </c>
    </row>
    <row r="7" spans="1:3" ht="27" customHeight="1">
      <c r="A7" s="185" t="s">
        <v>66</v>
      </c>
      <c r="B7" s="187">
        <v>6065</v>
      </c>
    </row>
    <row r="8" spans="1:3" ht="27" customHeight="1">
      <c r="A8" s="185" t="s">
        <v>67</v>
      </c>
      <c r="B8" s="187">
        <v>1858</v>
      </c>
    </row>
    <row r="9" spans="1:3" ht="27" customHeight="1">
      <c r="A9" s="185" t="s">
        <v>68</v>
      </c>
      <c r="B9" s="187">
        <v>587</v>
      </c>
    </row>
    <row r="10" spans="1:3" ht="27" customHeight="1">
      <c r="A10" s="185" t="s">
        <v>69</v>
      </c>
      <c r="B10" s="186">
        <f>SUM(B11:B20)</f>
        <v>3137</v>
      </c>
    </row>
    <row r="11" spans="1:3" ht="27" customHeight="1">
      <c r="A11" s="185" t="s">
        <v>70</v>
      </c>
      <c r="B11" s="187">
        <v>2268</v>
      </c>
    </row>
    <row r="12" spans="1:3" ht="27" customHeight="1">
      <c r="A12" s="185" t="s">
        <v>71</v>
      </c>
      <c r="B12" s="187">
        <v>39</v>
      </c>
    </row>
    <row r="13" spans="1:3" ht="27" customHeight="1">
      <c r="A13" s="185" t="s">
        <v>72</v>
      </c>
      <c r="B13" s="187">
        <v>26</v>
      </c>
    </row>
    <row r="14" spans="1:3" ht="27" customHeight="1">
      <c r="A14" s="185" t="s">
        <v>73</v>
      </c>
      <c r="B14" s="187">
        <v>3</v>
      </c>
    </row>
    <row r="15" spans="1:3" ht="27" customHeight="1">
      <c r="A15" s="185" t="s">
        <v>74</v>
      </c>
      <c r="B15" s="187">
        <v>71</v>
      </c>
    </row>
    <row r="16" spans="1:3" ht="27" customHeight="1">
      <c r="A16" s="185" t="s">
        <v>75</v>
      </c>
      <c r="B16" s="187">
        <v>59</v>
      </c>
    </row>
    <row r="17" spans="1:2" ht="27" customHeight="1">
      <c r="A17" s="185" t="s">
        <v>76</v>
      </c>
      <c r="B17" s="187">
        <v>8</v>
      </c>
    </row>
    <row r="18" spans="1:2" ht="27" customHeight="1">
      <c r="A18" s="185" t="s">
        <v>77</v>
      </c>
      <c r="B18" s="187">
        <v>230</v>
      </c>
    </row>
    <row r="19" spans="1:2" ht="27" customHeight="1">
      <c r="A19" s="185" t="s">
        <v>78</v>
      </c>
      <c r="B19" s="187">
        <v>110</v>
      </c>
    </row>
    <row r="20" spans="1:2" ht="27" customHeight="1">
      <c r="A20" s="185" t="s">
        <v>79</v>
      </c>
      <c r="B20" s="187">
        <v>323</v>
      </c>
    </row>
    <row r="21" spans="1:2" ht="27" customHeight="1">
      <c r="A21" s="185" t="s">
        <v>80</v>
      </c>
      <c r="B21" s="186"/>
    </row>
    <row r="22" spans="1:2" ht="27" customHeight="1">
      <c r="A22" s="185" t="s">
        <v>81</v>
      </c>
      <c r="B22" s="187"/>
    </row>
    <row r="23" spans="1:2" ht="27" customHeight="1">
      <c r="A23" s="185" t="s">
        <v>82</v>
      </c>
      <c r="B23" s="187"/>
    </row>
    <row r="24" spans="1:2" ht="27" customHeight="1">
      <c r="A24" s="185" t="s">
        <v>83</v>
      </c>
      <c r="B24" s="187"/>
    </row>
    <row r="25" spans="1:2" ht="27" customHeight="1">
      <c r="A25" s="185" t="s">
        <v>84</v>
      </c>
      <c r="B25" s="187"/>
    </row>
    <row r="26" spans="1:2" ht="27" customHeight="1">
      <c r="A26" s="185" t="s">
        <v>85</v>
      </c>
      <c r="B26" s="186">
        <v>104676</v>
      </c>
    </row>
    <row r="27" spans="1:2" ht="27" customHeight="1">
      <c r="A27" s="185" t="s">
        <v>86</v>
      </c>
      <c r="B27" s="187">
        <v>100468</v>
      </c>
    </row>
    <row r="28" spans="1:2" ht="27" customHeight="1">
      <c r="A28" s="185" t="s">
        <v>87</v>
      </c>
      <c r="B28" s="187">
        <v>4208</v>
      </c>
    </row>
    <row r="29" spans="1:2" ht="27" customHeight="1">
      <c r="A29" s="185" t="s">
        <v>88</v>
      </c>
      <c r="B29" s="187"/>
    </row>
    <row r="30" spans="1:2" ht="27" customHeight="1">
      <c r="A30" s="185" t="s">
        <v>89</v>
      </c>
      <c r="B30" s="187"/>
    </row>
    <row r="31" spans="1:2" ht="27" customHeight="1">
      <c r="A31" s="185" t="s">
        <v>90</v>
      </c>
      <c r="B31" s="187"/>
    </row>
    <row r="32" spans="1:2" ht="27" customHeight="1">
      <c r="A32" s="185" t="s">
        <v>91</v>
      </c>
      <c r="B32" s="186">
        <v>12164</v>
      </c>
    </row>
    <row r="33" spans="1:2" ht="27" customHeight="1">
      <c r="A33" s="185" t="s">
        <v>92</v>
      </c>
      <c r="B33" s="187">
        <v>23</v>
      </c>
    </row>
    <row r="34" spans="1:2" ht="27" customHeight="1">
      <c r="A34" s="185" t="s">
        <v>93</v>
      </c>
      <c r="B34" s="187">
        <v>12141</v>
      </c>
    </row>
    <row r="35" spans="1:2" ht="27" customHeight="1">
      <c r="A35" s="185" t="s">
        <v>94</v>
      </c>
      <c r="B35" s="187"/>
    </row>
    <row r="36" spans="1:2" ht="27" customHeight="1">
      <c r="A36" s="185" t="s">
        <v>95</v>
      </c>
      <c r="B36" s="187"/>
    </row>
    <row r="37" spans="1:2" ht="27" customHeight="1">
      <c r="A37" s="185"/>
      <c r="B37" s="187"/>
    </row>
    <row r="38" spans="1:2" ht="27" customHeight="1">
      <c r="A38" s="185" t="s">
        <v>96</v>
      </c>
      <c r="B38" s="186">
        <f>SUM(B32,B26,B10,B5)</f>
        <v>147587</v>
      </c>
    </row>
  </sheetData>
  <mergeCells count="1">
    <mergeCell ref="A2:B2"/>
  </mergeCells>
  <phoneticPr fontId="5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workbookViewId="0">
      <selection activeCell="A10" sqref="A10:F10"/>
    </sheetView>
  </sheetViews>
  <sheetFormatPr defaultColWidth="9" defaultRowHeight="13.5"/>
  <cols>
    <col min="1" max="6" width="22.125" customWidth="1"/>
  </cols>
  <sheetData>
    <row r="1" spans="1:6" s="2" customFormat="1" ht="21.75" customHeight="1">
      <c r="A1" s="170" t="s">
        <v>97</v>
      </c>
      <c r="B1" s="171"/>
      <c r="C1" s="171"/>
      <c r="D1" s="171"/>
      <c r="E1" s="171"/>
      <c r="F1" s="171"/>
    </row>
    <row r="2" spans="1:6" s="2" customFormat="1" ht="51" customHeight="1">
      <c r="A2" s="212" t="s">
        <v>98</v>
      </c>
      <c r="B2" s="212"/>
      <c r="C2" s="212"/>
      <c r="D2" s="212"/>
      <c r="E2" s="212"/>
      <c r="F2" s="212"/>
    </row>
    <row r="3" spans="1:6" s="2" customFormat="1" ht="14.25" customHeight="1">
      <c r="A3" s="171"/>
      <c r="B3" s="171"/>
      <c r="C3" s="171"/>
      <c r="D3" s="171"/>
      <c r="E3" s="171"/>
      <c r="F3" s="171"/>
    </row>
    <row r="4" spans="1:6" s="2" customFormat="1" ht="21.75" customHeight="1">
      <c r="A4" s="172" t="s">
        <v>99</v>
      </c>
      <c r="B4" s="173"/>
      <c r="C4" s="173"/>
      <c r="D4" s="173"/>
      <c r="E4" s="173"/>
      <c r="F4" s="174" t="s">
        <v>2</v>
      </c>
    </row>
    <row r="5" spans="1:6" s="2" customFormat="1" ht="14.25" customHeight="1">
      <c r="A5" s="214" t="s">
        <v>100</v>
      </c>
      <c r="B5" s="215" t="s">
        <v>101</v>
      </c>
      <c r="C5" s="218" t="s">
        <v>102</v>
      </c>
      <c r="D5" s="221" t="s">
        <v>103</v>
      </c>
      <c r="E5" s="222"/>
      <c r="F5" s="223"/>
    </row>
    <row r="6" spans="1:6" s="2" customFormat="1" ht="14.25" customHeight="1">
      <c r="A6" s="214"/>
      <c r="B6" s="216"/>
      <c r="C6" s="219"/>
      <c r="D6" s="224"/>
      <c r="E6" s="225"/>
      <c r="F6" s="226"/>
    </row>
    <row r="7" spans="1:6" s="2" customFormat="1" ht="14.25" customHeight="1">
      <c r="A7" s="214"/>
      <c r="B7" s="216"/>
      <c r="C7" s="219"/>
      <c r="D7" s="227"/>
      <c r="E7" s="228"/>
      <c r="F7" s="229"/>
    </row>
    <row r="8" spans="1:6" s="2" customFormat="1" ht="29.25" customHeight="1">
      <c r="A8" s="214"/>
      <c r="B8" s="217"/>
      <c r="C8" s="220"/>
      <c r="D8" s="175" t="s">
        <v>104</v>
      </c>
      <c r="E8" s="175" t="s">
        <v>105</v>
      </c>
      <c r="F8" s="175" t="s">
        <v>106</v>
      </c>
    </row>
    <row r="9" spans="1:6" s="2" customFormat="1" ht="18.75" customHeight="1">
      <c r="A9" s="176">
        <f>B9+C9+D9</f>
        <v>719</v>
      </c>
      <c r="B9" s="177">
        <v>318</v>
      </c>
      <c r="C9" s="177">
        <v>40</v>
      </c>
      <c r="D9" s="177">
        <f>SUM(E9:F9)</f>
        <v>361</v>
      </c>
      <c r="E9" s="177">
        <v>316</v>
      </c>
      <c r="F9" s="177">
        <v>45</v>
      </c>
    </row>
    <row r="10" spans="1:6" s="2" customFormat="1" ht="60.75" customHeight="1">
      <c r="A10" s="213"/>
      <c r="B10" s="213"/>
      <c r="C10" s="213"/>
      <c r="D10" s="213"/>
      <c r="E10" s="213"/>
      <c r="F10" s="213"/>
    </row>
  </sheetData>
  <mergeCells count="6">
    <mergeCell ref="A2:F2"/>
    <mergeCell ref="A10:F10"/>
    <mergeCell ref="A5:A8"/>
    <mergeCell ref="B5:B8"/>
    <mergeCell ref="C5:C8"/>
    <mergeCell ref="D5:F7"/>
  </mergeCells>
  <phoneticPr fontId="57" type="noConversion"/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4"/>
  <sheetViews>
    <sheetView workbookViewId="0">
      <selection activeCell="C12" sqref="C12"/>
    </sheetView>
  </sheetViews>
  <sheetFormatPr defaultColWidth="9" defaultRowHeight="13.5"/>
  <cols>
    <col min="1" max="1" width="18.875" customWidth="1"/>
    <col min="2" max="2" width="64.5" customWidth="1"/>
    <col min="3" max="3" width="28.25" customWidth="1"/>
  </cols>
  <sheetData>
    <row r="1" spans="1:3" s="112" customFormat="1" ht="20.25">
      <c r="A1" s="230" t="s">
        <v>107</v>
      </c>
      <c r="B1" s="230"/>
      <c r="C1" s="164"/>
    </row>
    <row r="2" spans="1:3" s="112" customFormat="1" ht="27">
      <c r="A2" s="231" t="s">
        <v>108</v>
      </c>
      <c r="B2" s="231"/>
      <c r="C2" s="231"/>
    </row>
    <row r="3" spans="1:3" s="112" customFormat="1">
      <c r="B3" s="232" t="s">
        <v>2</v>
      </c>
      <c r="C3" s="233"/>
    </row>
    <row r="4" spans="1:3" s="112" customFormat="1" ht="27" customHeight="1">
      <c r="A4" s="234" t="s">
        <v>3</v>
      </c>
      <c r="B4" s="234" t="s">
        <v>109</v>
      </c>
      <c r="C4" s="165" t="s">
        <v>63</v>
      </c>
    </row>
    <row r="5" spans="1:3" s="112" customFormat="1" ht="27" customHeight="1">
      <c r="A5" s="235"/>
      <c r="B5" s="235"/>
      <c r="C5" s="165" t="s">
        <v>5</v>
      </c>
    </row>
    <row r="6" spans="1:3" s="112" customFormat="1" ht="27" customHeight="1">
      <c r="A6" s="166"/>
      <c r="B6" s="167" t="s">
        <v>110</v>
      </c>
      <c r="C6" s="168">
        <v>381843</v>
      </c>
    </row>
    <row r="7" spans="1:3" s="112" customFormat="1" ht="27" customHeight="1">
      <c r="A7" s="166" t="s">
        <v>111</v>
      </c>
      <c r="B7" s="167" t="s">
        <v>32</v>
      </c>
      <c r="C7" s="168">
        <v>1227</v>
      </c>
    </row>
    <row r="8" spans="1:3" s="112" customFormat="1" ht="27" customHeight="1">
      <c r="A8" s="166" t="s">
        <v>112</v>
      </c>
      <c r="B8" s="167" t="s">
        <v>113</v>
      </c>
      <c r="C8" s="169">
        <v>261</v>
      </c>
    </row>
    <row r="9" spans="1:3" s="112" customFormat="1" ht="27" customHeight="1">
      <c r="A9" s="166" t="s">
        <v>114</v>
      </c>
      <c r="B9" s="167" t="s">
        <v>115</v>
      </c>
      <c r="C9" s="169">
        <v>349</v>
      </c>
    </row>
    <row r="10" spans="1:3" s="112" customFormat="1" ht="27" customHeight="1">
      <c r="A10" s="166" t="s">
        <v>116</v>
      </c>
      <c r="B10" s="167" t="s">
        <v>117</v>
      </c>
      <c r="C10" s="169">
        <v>694</v>
      </c>
    </row>
    <row r="11" spans="1:3" s="112" customFormat="1" ht="27" customHeight="1">
      <c r="A11" s="166" t="s">
        <v>118</v>
      </c>
      <c r="B11" s="167" t="s">
        <v>119</v>
      </c>
      <c r="C11" s="169">
        <v>1</v>
      </c>
    </row>
    <row r="12" spans="1:3" s="112" customFormat="1" ht="27" customHeight="1">
      <c r="A12" s="166" t="s">
        <v>120</v>
      </c>
      <c r="B12" s="167" t="s">
        <v>121</v>
      </c>
      <c r="C12" s="169">
        <v>-78</v>
      </c>
    </row>
    <row r="13" spans="1:3" s="112" customFormat="1" ht="27" customHeight="1">
      <c r="A13" s="166" t="s">
        <v>122</v>
      </c>
      <c r="B13" s="167" t="s">
        <v>123</v>
      </c>
      <c r="C13" s="169">
        <v>0</v>
      </c>
    </row>
    <row r="14" spans="1:3" s="112" customFormat="1" ht="27" customHeight="1">
      <c r="A14" s="166" t="s">
        <v>124</v>
      </c>
      <c r="B14" s="167" t="s">
        <v>33</v>
      </c>
      <c r="C14" s="168">
        <v>357614</v>
      </c>
    </row>
    <row r="15" spans="1:3" s="112" customFormat="1" ht="27" customHeight="1">
      <c r="A15" s="166" t="s">
        <v>125</v>
      </c>
      <c r="B15" s="167" t="s">
        <v>126</v>
      </c>
      <c r="C15" s="169">
        <v>0</v>
      </c>
    </row>
    <row r="16" spans="1:3" s="112" customFormat="1" ht="27" customHeight="1">
      <c r="A16" s="166" t="s">
        <v>127</v>
      </c>
      <c r="B16" s="167" t="s">
        <v>128</v>
      </c>
      <c r="C16" s="169">
        <v>10624</v>
      </c>
    </row>
    <row r="17" spans="1:3" s="112" customFormat="1" ht="27" customHeight="1">
      <c r="A17" s="166" t="s">
        <v>129</v>
      </c>
      <c r="B17" s="167" t="s">
        <v>130</v>
      </c>
      <c r="C17" s="169">
        <v>98838</v>
      </c>
    </row>
    <row r="18" spans="1:3" s="112" customFormat="1" ht="27" customHeight="1">
      <c r="A18" s="166" t="s">
        <v>131</v>
      </c>
      <c r="B18" s="167" t="s">
        <v>132</v>
      </c>
      <c r="C18" s="169">
        <v>6837</v>
      </c>
    </row>
    <row r="19" spans="1:3" s="112" customFormat="1" ht="27" customHeight="1">
      <c r="A19" s="166" t="s">
        <v>133</v>
      </c>
      <c r="B19" s="167" t="s">
        <v>134</v>
      </c>
      <c r="C19" s="169">
        <v>0</v>
      </c>
    </row>
    <row r="20" spans="1:3" s="112" customFormat="1" ht="27" customHeight="1">
      <c r="A20" s="166" t="s">
        <v>135</v>
      </c>
      <c r="B20" s="167" t="s">
        <v>136</v>
      </c>
      <c r="C20" s="169">
        <v>0</v>
      </c>
    </row>
    <row r="21" spans="1:3" s="112" customFormat="1" ht="27" customHeight="1">
      <c r="A21" s="166" t="s">
        <v>137</v>
      </c>
      <c r="B21" s="167" t="s">
        <v>138</v>
      </c>
      <c r="C21" s="169">
        <v>5832</v>
      </c>
    </row>
    <row r="22" spans="1:3" s="112" customFormat="1" ht="27" customHeight="1">
      <c r="A22" s="166" t="s">
        <v>139</v>
      </c>
      <c r="B22" s="167" t="s">
        <v>140</v>
      </c>
      <c r="C22" s="169">
        <v>2978</v>
      </c>
    </row>
    <row r="23" spans="1:3" s="112" customFormat="1" ht="27" customHeight="1">
      <c r="A23" s="166" t="s">
        <v>141</v>
      </c>
      <c r="B23" s="167" t="s">
        <v>142</v>
      </c>
      <c r="C23" s="169">
        <v>32460</v>
      </c>
    </row>
    <row r="24" spans="1:3" s="112" customFormat="1" ht="27" customHeight="1">
      <c r="A24" s="166" t="s">
        <v>143</v>
      </c>
      <c r="B24" s="167" t="s">
        <v>144</v>
      </c>
      <c r="C24" s="169">
        <v>1588</v>
      </c>
    </row>
    <row r="25" spans="1:3" s="112" customFormat="1" ht="27" customHeight="1">
      <c r="A25" s="166" t="s">
        <v>145</v>
      </c>
      <c r="B25" s="167" t="s">
        <v>146</v>
      </c>
      <c r="C25" s="169"/>
    </row>
    <row r="26" spans="1:3" s="112" customFormat="1" ht="27" customHeight="1">
      <c r="A26" s="166" t="s">
        <v>147</v>
      </c>
      <c r="B26" s="167" t="s">
        <v>148</v>
      </c>
      <c r="C26" s="169">
        <v>0</v>
      </c>
    </row>
    <row r="27" spans="1:3" s="112" customFormat="1" ht="27" customHeight="1">
      <c r="A27" s="166" t="s">
        <v>149</v>
      </c>
      <c r="B27" s="167" t="s">
        <v>150</v>
      </c>
      <c r="C27" s="169">
        <v>9863</v>
      </c>
    </row>
    <row r="28" spans="1:3" s="112" customFormat="1" ht="27" customHeight="1">
      <c r="A28" s="166" t="s">
        <v>151</v>
      </c>
      <c r="B28" s="167" t="s">
        <v>152</v>
      </c>
      <c r="C28" s="169">
        <v>0</v>
      </c>
    </row>
    <row r="29" spans="1:3" s="112" customFormat="1" ht="27" customHeight="1">
      <c r="A29" s="166" t="s">
        <v>153</v>
      </c>
      <c r="B29" s="167" t="s">
        <v>154</v>
      </c>
      <c r="C29" s="169">
        <v>0</v>
      </c>
    </row>
    <row r="30" spans="1:3" s="112" customFormat="1" ht="27" customHeight="1">
      <c r="A30" s="166" t="s">
        <v>155</v>
      </c>
      <c r="B30" s="167" t="s">
        <v>156</v>
      </c>
      <c r="C30" s="169">
        <v>0</v>
      </c>
    </row>
    <row r="31" spans="1:3" s="112" customFormat="1" ht="27" customHeight="1">
      <c r="A31" s="166" t="s">
        <v>157</v>
      </c>
      <c r="B31" s="167" t="s">
        <v>158</v>
      </c>
      <c r="C31" s="169">
        <v>2339</v>
      </c>
    </row>
    <row r="32" spans="1:3" s="112" customFormat="1" ht="27" customHeight="1">
      <c r="A32" s="166" t="s">
        <v>159</v>
      </c>
      <c r="B32" s="167" t="s">
        <v>160</v>
      </c>
      <c r="C32" s="169">
        <v>13786</v>
      </c>
    </row>
    <row r="33" spans="1:3" s="112" customFormat="1" ht="27" customHeight="1">
      <c r="A33" s="166" t="s">
        <v>161</v>
      </c>
      <c r="B33" s="167" t="s">
        <v>162</v>
      </c>
      <c r="C33" s="169">
        <v>26</v>
      </c>
    </row>
    <row r="34" spans="1:3" s="112" customFormat="1" ht="27" customHeight="1">
      <c r="A34" s="166" t="s">
        <v>163</v>
      </c>
      <c r="B34" s="167" t="s">
        <v>164</v>
      </c>
      <c r="C34" s="169">
        <v>738</v>
      </c>
    </row>
    <row r="35" spans="1:3" s="112" customFormat="1" ht="27" customHeight="1">
      <c r="A35" s="166" t="s">
        <v>165</v>
      </c>
      <c r="B35" s="167" t="s">
        <v>166</v>
      </c>
      <c r="C35" s="169">
        <v>60649</v>
      </c>
    </row>
    <row r="36" spans="1:3" s="112" customFormat="1" ht="27" customHeight="1">
      <c r="A36" s="166" t="s">
        <v>167</v>
      </c>
      <c r="B36" s="167" t="s">
        <v>168</v>
      </c>
      <c r="C36" s="169">
        <v>11178</v>
      </c>
    </row>
    <row r="37" spans="1:3" s="112" customFormat="1" ht="27" customHeight="1">
      <c r="A37" s="166" t="s">
        <v>169</v>
      </c>
      <c r="B37" s="167" t="s">
        <v>170</v>
      </c>
      <c r="C37" s="169">
        <v>5257</v>
      </c>
    </row>
    <row r="38" spans="1:3" s="112" customFormat="1" ht="27" customHeight="1">
      <c r="A38" s="166" t="s">
        <v>171</v>
      </c>
      <c r="B38" s="167" t="s">
        <v>172</v>
      </c>
      <c r="C38" s="169">
        <v>0</v>
      </c>
    </row>
    <row r="39" spans="1:3" s="112" customFormat="1" ht="27" customHeight="1">
      <c r="A39" s="166" t="s">
        <v>173</v>
      </c>
      <c r="B39" s="167" t="s">
        <v>174</v>
      </c>
      <c r="C39" s="169">
        <v>54989</v>
      </c>
    </row>
    <row r="40" spans="1:3" s="112" customFormat="1" ht="27" customHeight="1">
      <c r="A40" s="166" t="s">
        <v>175</v>
      </c>
      <c r="B40" s="167" t="s">
        <v>176</v>
      </c>
      <c r="C40" s="169">
        <v>37382</v>
      </c>
    </row>
    <row r="41" spans="1:3" s="112" customFormat="1" ht="27" customHeight="1">
      <c r="A41" s="166" t="s">
        <v>177</v>
      </c>
      <c r="B41" s="167" t="s">
        <v>178</v>
      </c>
      <c r="C41" s="169">
        <v>0</v>
      </c>
    </row>
    <row r="42" spans="1:3" s="112" customFormat="1" ht="27" customHeight="1">
      <c r="A42" s="166" t="s">
        <v>179</v>
      </c>
      <c r="B42" s="167" t="s">
        <v>180</v>
      </c>
      <c r="C42" s="169">
        <v>0</v>
      </c>
    </row>
    <row r="43" spans="1:3" s="112" customFormat="1" ht="27" customHeight="1">
      <c r="A43" s="166" t="s">
        <v>181</v>
      </c>
      <c r="B43" s="167" t="s">
        <v>182</v>
      </c>
      <c r="C43" s="169">
        <v>0</v>
      </c>
    </row>
    <row r="44" spans="1:3" s="112" customFormat="1" ht="27" customHeight="1">
      <c r="A44" s="166" t="s">
        <v>183</v>
      </c>
      <c r="B44" s="167" t="s">
        <v>184</v>
      </c>
      <c r="C44" s="169">
        <v>0</v>
      </c>
    </row>
    <row r="45" spans="1:3" s="112" customFormat="1" ht="27" customHeight="1">
      <c r="A45" s="166" t="s">
        <v>185</v>
      </c>
      <c r="B45" s="167" t="s">
        <v>186</v>
      </c>
      <c r="C45" s="169">
        <v>158</v>
      </c>
    </row>
    <row r="46" spans="1:3" s="112" customFormat="1" ht="27" customHeight="1">
      <c r="A46" s="166" t="s">
        <v>187</v>
      </c>
      <c r="B46" s="167" t="s">
        <v>188</v>
      </c>
      <c r="C46" s="169">
        <v>899</v>
      </c>
    </row>
    <row r="47" spans="1:3" s="112" customFormat="1" ht="27" customHeight="1">
      <c r="A47" s="166" t="s">
        <v>189</v>
      </c>
      <c r="B47" s="167" t="s">
        <v>190</v>
      </c>
      <c r="C47" s="169">
        <v>632</v>
      </c>
    </row>
    <row r="48" spans="1:3" s="112" customFormat="1" ht="27" customHeight="1">
      <c r="A48" s="166" t="s">
        <v>191</v>
      </c>
      <c r="B48" s="167" t="s">
        <v>192</v>
      </c>
      <c r="C48" s="169">
        <v>0</v>
      </c>
    </row>
    <row r="49" spans="1:3" s="112" customFormat="1" ht="27" customHeight="1">
      <c r="A49" s="166" t="s">
        <v>193</v>
      </c>
      <c r="B49" s="167" t="s">
        <v>194</v>
      </c>
      <c r="C49" s="169">
        <v>0</v>
      </c>
    </row>
    <row r="50" spans="1:3" s="112" customFormat="1" ht="27" customHeight="1">
      <c r="A50" s="166" t="s">
        <v>195</v>
      </c>
      <c r="B50" s="167" t="s">
        <v>196</v>
      </c>
      <c r="C50" s="169">
        <v>0</v>
      </c>
    </row>
    <row r="51" spans="1:3" s="112" customFormat="1" ht="27" customHeight="1">
      <c r="A51" s="166" t="s">
        <v>197</v>
      </c>
      <c r="B51" s="167" t="s">
        <v>198</v>
      </c>
      <c r="C51" s="169">
        <v>0</v>
      </c>
    </row>
    <row r="52" spans="1:3" s="112" customFormat="1" ht="27" customHeight="1">
      <c r="A52" s="166" t="s">
        <v>199</v>
      </c>
      <c r="B52" s="167" t="s">
        <v>200</v>
      </c>
      <c r="C52" s="169">
        <v>561</v>
      </c>
    </row>
    <row r="53" spans="1:3" s="112" customFormat="1" ht="27" customHeight="1">
      <c r="A53" s="166" t="s">
        <v>201</v>
      </c>
      <c r="B53" s="167" t="s">
        <v>34</v>
      </c>
      <c r="C53" s="168">
        <v>23002</v>
      </c>
    </row>
    <row r="54" spans="1:3" s="112" customFormat="1" ht="27" customHeight="1">
      <c r="A54" s="166" t="s">
        <v>202</v>
      </c>
      <c r="B54" s="167" t="s">
        <v>203</v>
      </c>
      <c r="C54" s="169">
        <v>175</v>
      </c>
    </row>
    <row r="55" spans="1:3" s="112" customFormat="1" ht="27" customHeight="1">
      <c r="A55" s="166" t="s">
        <v>204</v>
      </c>
      <c r="B55" s="167" t="s">
        <v>205</v>
      </c>
      <c r="C55" s="169">
        <v>0</v>
      </c>
    </row>
    <row r="56" spans="1:3" s="112" customFormat="1" ht="27" customHeight="1">
      <c r="A56" s="166" t="s">
        <v>206</v>
      </c>
      <c r="B56" s="167" t="s">
        <v>207</v>
      </c>
      <c r="C56" s="169">
        <v>4</v>
      </c>
    </row>
    <row r="57" spans="1:3" s="112" customFormat="1" ht="27" customHeight="1">
      <c r="A57" s="166" t="s">
        <v>208</v>
      </c>
      <c r="B57" s="167" t="s">
        <v>209</v>
      </c>
      <c r="C57" s="169">
        <v>0</v>
      </c>
    </row>
    <row r="58" spans="1:3" s="112" customFormat="1" ht="27" customHeight="1">
      <c r="A58" s="166" t="s">
        <v>210</v>
      </c>
      <c r="B58" s="167" t="s">
        <v>211</v>
      </c>
      <c r="C58" s="169">
        <v>104</v>
      </c>
    </row>
    <row r="59" spans="1:3" s="112" customFormat="1" ht="27" customHeight="1">
      <c r="A59" s="166" t="s">
        <v>212</v>
      </c>
      <c r="B59" s="167" t="s">
        <v>213</v>
      </c>
      <c r="C59" s="169">
        <v>275</v>
      </c>
    </row>
    <row r="60" spans="1:3" s="112" customFormat="1" ht="27" customHeight="1">
      <c r="A60" s="166" t="s">
        <v>214</v>
      </c>
      <c r="B60" s="167" t="s">
        <v>215</v>
      </c>
      <c r="C60" s="169"/>
    </row>
    <row r="61" spans="1:3" s="112" customFormat="1" ht="27" customHeight="1">
      <c r="A61" s="166" t="s">
        <v>216</v>
      </c>
      <c r="B61" s="167" t="s">
        <v>217</v>
      </c>
      <c r="C61" s="169">
        <v>9</v>
      </c>
    </row>
    <row r="62" spans="1:3" s="112" customFormat="1" ht="27" customHeight="1">
      <c r="A62" s="166" t="s">
        <v>218</v>
      </c>
      <c r="B62" s="167" t="s">
        <v>219</v>
      </c>
      <c r="C62" s="169">
        <v>842</v>
      </c>
    </row>
    <row r="63" spans="1:3" s="112" customFormat="1" ht="27" customHeight="1">
      <c r="A63" s="166" t="s">
        <v>220</v>
      </c>
      <c r="B63" s="167" t="s">
        <v>221</v>
      </c>
      <c r="C63" s="169">
        <v>1711</v>
      </c>
    </row>
    <row r="64" spans="1:3" s="112" customFormat="1" ht="27" customHeight="1">
      <c r="A64" s="166" t="s">
        <v>222</v>
      </c>
      <c r="B64" s="167" t="s">
        <v>223</v>
      </c>
      <c r="C64" s="169">
        <v>3200</v>
      </c>
    </row>
    <row r="65" spans="1:3" s="112" customFormat="1" ht="27" customHeight="1">
      <c r="A65" s="166" t="s">
        <v>224</v>
      </c>
      <c r="B65" s="167" t="s">
        <v>225</v>
      </c>
      <c r="C65" s="169">
        <v>14000</v>
      </c>
    </row>
    <row r="66" spans="1:3" s="112" customFormat="1" ht="27" customHeight="1">
      <c r="A66" s="166" t="s">
        <v>226</v>
      </c>
      <c r="B66" s="167" t="s">
        <v>227</v>
      </c>
      <c r="C66" s="169">
        <v>512</v>
      </c>
    </row>
    <row r="67" spans="1:3" s="112" customFormat="1" ht="27" customHeight="1">
      <c r="A67" s="166" t="s">
        <v>228</v>
      </c>
      <c r="B67" s="167" t="s">
        <v>229</v>
      </c>
      <c r="C67" s="169">
        <v>356</v>
      </c>
    </row>
    <row r="68" spans="1:3" s="112" customFormat="1" ht="27" customHeight="1">
      <c r="A68" s="166" t="s">
        <v>230</v>
      </c>
      <c r="B68" s="167" t="s">
        <v>231</v>
      </c>
      <c r="C68" s="169">
        <v>400</v>
      </c>
    </row>
    <row r="69" spans="1:3" s="112" customFormat="1" ht="27" customHeight="1">
      <c r="A69" s="166" t="s">
        <v>232</v>
      </c>
      <c r="B69" s="167" t="s">
        <v>233</v>
      </c>
      <c r="C69" s="169">
        <v>0</v>
      </c>
    </row>
    <row r="70" spans="1:3" s="112" customFormat="1" ht="27" customHeight="1">
      <c r="A70" s="166" t="s">
        <v>234</v>
      </c>
      <c r="B70" s="167" t="s">
        <v>235</v>
      </c>
      <c r="C70" s="169">
        <v>682</v>
      </c>
    </row>
    <row r="71" spans="1:3" s="112" customFormat="1" ht="27" customHeight="1">
      <c r="A71" s="166" t="s">
        <v>236</v>
      </c>
      <c r="B71" s="167" t="s">
        <v>237</v>
      </c>
      <c r="C71" s="169">
        <v>312</v>
      </c>
    </row>
    <row r="72" spans="1:3" s="112" customFormat="1" ht="27" customHeight="1">
      <c r="A72" s="166" t="s">
        <v>238</v>
      </c>
      <c r="B72" s="167" t="s">
        <v>239</v>
      </c>
      <c r="C72" s="169"/>
    </row>
    <row r="73" spans="1:3" s="112" customFormat="1" ht="27" customHeight="1">
      <c r="A73" s="166" t="s">
        <v>240</v>
      </c>
      <c r="B73" s="167" t="s">
        <v>241</v>
      </c>
      <c r="C73" s="169">
        <v>420</v>
      </c>
    </row>
    <row r="74" spans="1:3" s="112" customFormat="1" ht="27" customHeight="1">
      <c r="A74" s="166" t="s">
        <v>242</v>
      </c>
      <c r="B74" s="167" t="s">
        <v>243</v>
      </c>
      <c r="C74" s="169">
        <v>0</v>
      </c>
    </row>
  </sheetData>
  <mergeCells count="5">
    <mergeCell ref="A1:B1"/>
    <mergeCell ref="A2:C2"/>
    <mergeCell ref="B3:C3"/>
    <mergeCell ref="A4:A5"/>
    <mergeCell ref="B4:B5"/>
  </mergeCells>
  <phoneticPr fontId="5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7"/>
  <sheetViews>
    <sheetView showZeros="0" view="pageBreakPreview" zoomScaleNormal="100" workbookViewId="0">
      <selection activeCell="A2" sqref="A2:D2"/>
    </sheetView>
  </sheetViews>
  <sheetFormatPr defaultColWidth="9" defaultRowHeight="15.75"/>
  <cols>
    <col min="1" max="1" width="14.125" style="128" customWidth="1"/>
    <col min="2" max="2" width="52.75" style="128" customWidth="1"/>
    <col min="3" max="3" width="16.375" style="156" customWidth="1"/>
    <col min="4" max="4" width="53" style="129" hidden="1" customWidth="1"/>
    <col min="5" max="5" width="80.5" style="128" customWidth="1"/>
    <col min="6" max="8" width="9" style="128" customWidth="1"/>
    <col min="9" max="9" width="11.5" style="128" customWidth="1"/>
    <col min="10" max="10" width="34.5" style="128" customWidth="1"/>
    <col min="11" max="11" width="18" style="128" customWidth="1"/>
    <col min="12" max="16384" width="9" style="128"/>
  </cols>
  <sheetData>
    <row r="1" spans="1:4" ht="24.95" customHeight="1">
      <c r="A1" s="131" t="s">
        <v>244</v>
      </c>
      <c r="B1" s="157"/>
    </row>
    <row r="2" spans="1:4" ht="60" customHeight="1">
      <c r="A2" s="231" t="s">
        <v>245</v>
      </c>
      <c r="B2" s="236"/>
      <c r="C2" s="236"/>
      <c r="D2" s="236"/>
    </row>
    <row r="3" spans="1:4" s="155" customFormat="1" ht="24.95" customHeight="1">
      <c r="A3" s="126"/>
      <c r="B3" s="158"/>
      <c r="C3" s="237" t="s">
        <v>2</v>
      </c>
      <c r="D3" s="237"/>
    </row>
    <row r="4" spans="1:4" s="125" customFormat="1" ht="23.1" customHeight="1">
      <c r="A4" s="136" t="s">
        <v>3</v>
      </c>
      <c r="B4" s="136" t="s">
        <v>4</v>
      </c>
      <c r="C4" s="137" t="s">
        <v>5</v>
      </c>
      <c r="D4" s="118" t="s">
        <v>246</v>
      </c>
    </row>
    <row r="5" spans="1:4" s="125" customFormat="1" ht="23.1" customHeight="1">
      <c r="A5" s="119">
        <v>1030146</v>
      </c>
      <c r="B5" s="159" t="s">
        <v>247</v>
      </c>
      <c r="C5" s="122">
        <v>375</v>
      </c>
      <c r="D5" s="118"/>
    </row>
    <row r="6" spans="1:4" s="126" customFormat="1" ht="23.1" customHeight="1">
      <c r="A6" s="119">
        <v>1030147</v>
      </c>
      <c r="B6" s="159" t="s">
        <v>248</v>
      </c>
      <c r="C6" s="122">
        <v>2565</v>
      </c>
      <c r="D6" s="160"/>
    </row>
    <row r="7" spans="1:4" s="126" customFormat="1" ht="23.1" customHeight="1">
      <c r="A7" s="119">
        <v>1030148</v>
      </c>
      <c r="B7" s="159" t="s">
        <v>249</v>
      </c>
      <c r="C7" s="122">
        <f>SUM(C8:C11)</f>
        <v>59185</v>
      </c>
      <c r="D7" s="160"/>
    </row>
    <row r="8" spans="1:4" s="126" customFormat="1" ht="23.1" customHeight="1">
      <c r="A8" s="119">
        <v>103014801</v>
      </c>
      <c r="B8" s="120" t="s">
        <v>250</v>
      </c>
      <c r="C8" s="122">
        <v>48360</v>
      </c>
      <c r="D8" s="161" t="s">
        <v>251</v>
      </c>
    </row>
    <row r="9" spans="1:4" s="126" customFormat="1" ht="23.1" customHeight="1">
      <c r="A9" s="119">
        <v>103014802</v>
      </c>
      <c r="B9" s="119" t="s">
        <v>252</v>
      </c>
      <c r="C9" s="122">
        <v>50</v>
      </c>
      <c r="D9" s="160"/>
    </row>
    <row r="10" spans="1:4" s="126" customFormat="1" ht="23.1" customHeight="1">
      <c r="A10" s="119">
        <v>103014898</v>
      </c>
      <c r="B10" s="120" t="s">
        <v>253</v>
      </c>
      <c r="C10" s="122"/>
      <c r="D10" s="160"/>
    </row>
    <row r="11" spans="1:4" s="126" customFormat="1" ht="23.1" customHeight="1">
      <c r="A11" s="119">
        <v>103014899</v>
      </c>
      <c r="B11" s="120" t="s">
        <v>254</v>
      </c>
      <c r="C11" s="122">
        <v>10775</v>
      </c>
      <c r="D11" s="160"/>
    </row>
    <row r="12" spans="1:4" s="126" customFormat="1" ht="23.1" customHeight="1">
      <c r="A12" s="119">
        <v>1030180</v>
      </c>
      <c r="B12" s="159" t="s">
        <v>255</v>
      </c>
      <c r="C12" s="122"/>
      <c r="D12" s="160"/>
    </row>
    <row r="13" spans="1:4" s="126" customFormat="1" ht="23.1" customHeight="1">
      <c r="A13" s="119">
        <v>103018003</v>
      </c>
      <c r="B13" s="120" t="s">
        <v>256</v>
      </c>
      <c r="C13" s="122"/>
      <c r="D13" s="160"/>
    </row>
    <row r="14" spans="1:4" s="126" customFormat="1" ht="23.1" customHeight="1">
      <c r="A14" s="119">
        <v>103018004</v>
      </c>
      <c r="B14" s="120" t="s">
        <v>257</v>
      </c>
      <c r="C14" s="122"/>
      <c r="D14" s="160"/>
    </row>
    <row r="15" spans="1:4" s="126" customFormat="1" ht="23.1" customHeight="1">
      <c r="A15" s="119">
        <v>1030156</v>
      </c>
      <c r="B15" s="159" t="s">
        <v>258</v>
      </c>
      <c r="C15" s="122">
        <v>110</v>
      </c>
      <c r="D15" s="160"/>
    </row>
    <row r="16" spans="1:4" s="126" customFormat="1" ht="23.1" customHeight="1">
      <c r="A16" s="119">
        <v>1300178</v>
      </c>
      <c r="B16" s="159" t="s">
        <v>259</v>
      </c>
      <c r="C16" s="122">
        <v>690</v>
      </c>
      <c r="D16" s="160"/>
    </row>
    <row r="17" spans="1:4" s="126" customFormat="1" ht="23.1" customHeight="1">
      <c r="A17" s="119">
        <v>1030199</v>
      </c>
      <c r="B17" s="159" t="s">
        <v>260</v>
      </c>
      <c r="C17" s="122"/>
      <c r="D17" s="160"/>
    </row>
    <row r="18" spans="1:4" s="126" customFormat="1" ht="23.1" customHeight="1">
      <c r="A18" s="119">
        <v>1031099</v>
      </c>
      <c r="B18" s="159" t="s">
        <v>261</v>
      </c>
      <c r="C18" s="122">
        <f>C19</f>
        <v>35067</v>
      </c>
      <c r="D18" s="160"/>
    </row>
    <row r="19" spans="1:4" s="126" customFormat="1" ht="23.1" customHeight="1">
      <c r="A19" s="119">
        <v>103109998</v>
      </c>
      <c r="B19" s="159" t="s">
        <v>262</v>
      </c>
      <c r="C19" s="122">
        <v>35067</v>
      </c>
      <c r="D19" s="160"/>
    </row>
    <row r="20" spans="1:4" s="126" customFormat="1" ht="23.1" customHeight="1">
      <c r="A20" s="119"/>
      <c r="B20" s="121" t="s">
        <v>263</v>
      </c>
      <c r="C20" s="121">
        <f>SUM(C5,C6,C7,C12,C15,C16,C17,C18)</f>
        <v>97992</v>
      </c>
      <c r="D20" s="160"/>
    </row>
    <row r="21" spans="1:4" s="126" customFormat="1" ht="23.1" customHeight="1">
      <c r="A21" s="119">
        <v>110</v>
      </c>
      <c r="B21" s="162" t="s">
        <v>31</v>
      </c>
      <c r="C21" s="121">
        <f>C22+C29+C33+C35</f>
        <v>59134</v>
      </c>
      <c r="D21" s="160"/>
    </row>
    <row r="22" spans="1:4" s="126" customFormat="1" ht="23.1" customHeight="1">
      <c r="A22" s="119">
        <v>11004</v>
      </c>
      <c r="B22" s="120" t="s">
        <v>264</v>
      </c>
      <c r="C22" s="122">
        <f>SUM(C23,C25)</f>
        <v>10282</v>
      </c>
      <c r="D22" s="160"/>
    </row>
    <row r="23" spans="1:4" s="126" customFormat="1" ht="23.1" customHeight="1">
      <c r="A23" s="119">
        <v>1100409</v>
      </c>
      <c r="B23" s="120" t="s">
        <v>265</v>
      </c>
      <c r="C23" s="122">
        <f>SUM(C24:C24)</f>
        <v>8800</v>
      </c>
      <c r="D23" s="160"/>
    </row>
    <row r="24" spans="1:4" s="126" customFormat="1" ht="23.1" customHeight="1">
      <c r="A24" s="119"/>
      <c r="B24" s="123" t="s">
        <v>266</v>
      </c>
      <c r="C24" s="122">
        <v>8800</v>
      </c>
      <c r="D24" s="160"/>
    </row>
    <row r="25" spans="1:4" s="126" customFormat="1" ht="23.1" customHeight="1">
      <c r="A25" s="119">
        <v>1100499</v>
      </c>
      <c r="B25" s="120" t="s">
        <v>267</v>
      </c>
      <c r="C25" s="122">
        <f>SUM(C26:C28)</f>
        <v>1482</v>
      </c>
      <c r="D25" s="160"/>
    </row>
    <row r="26" spans="1:4" s="126" customFormat="1" ht="23.1" customHeight="1">
      <c r="A26" s="119"/>
      <c r="B26" s="123" t="s">
        <v>268</v>
      </c>
      <c r="C26" s="122">
        <v>1224</v>
      </c>
      <c r="D26" s="160"/>
    </row>
    <row r="27" spans="1:4" s="126" customFormat="1" ht="23.1" customHeight="1">
      <c r="A27" s="119"/>
      <c r="B27" s="123" t="s">
        <v>269</v>
      </c>
      <c r="C27" s="122">
        <v>200</v>
      </c>
      <c r="D27" s="160"/>
    </row>
    <row r="28" spans="1:4" s="126" customFormat="1" ht="23.1" customHeight="1">
      <c r="A28" s="119"/>
      <c r="B28" s="123" t="s">
        <v>270</v>
      </c>
      <c r="C28" s="122">
        <v>58</v>
      </c>
      <c r="D28" s="160"/>
    </row>
    <row r="29" spans="1:4" s="126" customFormat="1" ht="23.1" customHeight="1">
      <c r="A29" s="119">
        <v>11011</v>
      </c>
      <c r="B29" s="120" t="s">
        <v>271</v>
      </c>
      <c r="C29" s="122"/>
      <c r="D29" s="160"/>
    </row>
    <row r="30" spans="1:4" s="126" customFormat="1" ht="23.1" customHeight="1">
      <c r="A30" s="119">
        <v>1101102</v>
      </c>
      <c r="B30" s="120" t="s">
        <v>272</v>
      </c>
      <c r="C30" s="122"/>
      <c r="D30" s="160"/>
    </row>
    <row r="31" spans="1:4" s="126" customFormat="1" ht="23.1" customHeight="1">
      <c r="A31" s="119">
        <v>110110231</v>
      </c>
      <c r="B31" s="124" t="s">
        <v>273</v>
      </c>
      <c r="C31" s="122"/>
      <c r="D31" s="160"/>
    </row>
    <row r="32" spans="1:4" s="126" customFormat="1" ht="23.1" customHeight="1">
      <c r="A32" s="119">
        <v>110110298</v>
      </c>
      <c r="B32" s="124" t="s">
        <v>274</v>
      </c>
      <c r="C32" s="122"/>
      <c r="D32" s="160"/>
    </row>
    <row r="33" spans="1:4" s="126" customFormat="1" ht="23.1" customHeight="1">
      <c r="A33" s="119">
        <v>11008</v>
      </c>
      <c r="B33" s="120" t="s">
        <v>275</v>
      </c>
      <c r="C33" s="122">
        <f>SUM(C34)</f>
        <v>48852</v>
      </c>
      <c r="D33" s="160"/>
    </row>
    <row r="34" spans="1:4" s="126" customFormat="1" ht="23.1" customHeight="1">
      <c r="A34" s="119">
        <v>1100802</v>
      </c>
      <c r="B34" s="120" t="s">
        <v>276</v>
      </c>
      <c r="C34" s="122">
        <v>48852</v>
      </c>
      <c r="D34" s="160"/>
    </row>
    <row r="35" spans="1:4" s="126" customFormat="1" ht="23.1" customHeight="1">
      <c r="A35" s="119">
        <v>11009</v>
      </c>
      <c r="B35" s="120" t="s">
        <v>277</v>
      </c>
      <c r="C35" s="122"/>
      <c r="D35" s="160"/>
    </row>
    <row r="36" spans="1:4" s="126" customFormat="1" ht="23.1" customHeight="1">
      <c r="A36" s="119"/>
      <c r="B36" s="121" t="s">
        <v>46</v>
      </c>
      <c r="C36" s="121">
        <f>C20+C21</f>
        <v>157126</v>
      </c>
      <c r="D36" s="160"/>
    </row>
    <row r="37" spans="1:4" s="126" customFormat="1" ht="20.100000000000001" customHeight="1">
      <c r="C37" s="163"/>
      <c r="D37" s="153"/>
    </row>
    <row r="38" spans="1:4" s="126" customFormat="1" ht="20.100000000000001" customHeight="1">
      <c r="C38" s="163"/>
      <c r="D38" s="153"/>
    </row>
    <row r="39" spans="1:4" s="126" customFormat="1" ht="20.100000000000001" customHeight="1">
      <c r="C39" s="163"/>
      <c r="D39" s="153"/>
    </row>
    <row r="40" spans="1:4" s="126" customFormat="1" ht="20.100000000000001" customHeight="1">
      <c r="C40" s="163"/>
      <c r="D40" s="153"/>
    </row>
    <row r="41" spans="1:4" s="126" customFormat="1" ht="20.100000000000001" customHeight="1">
      <c r="C41" s="163"/>
      <c r="D41" s="153"/>
    </row>
    <row r="42" spans="1:4" s="126" customFormat="1" ht="20.100000000000001" customHeight="1">
      <c r="C42" s="163"/>
      <c r="D42" s="153"/>
    </row>
    <row r="43" spans="1:4" s="126" customFormat="1" ht="20.100000000000001" customHeight="1">
      <c r="C43" s="163"/>
      <c r="D43" s="153"/>
    </row>
    <row r="44" spans="1:4" s="126" customFormat="1" ht="15">
      <c r="C44" s="163"/>
      <c r="D44" s="153"/>
    </row>
    <row r="45" spans="1:4" s="126" customFormat="1" ht="15">
      <c r="C45" s="163"/>
      <c r="D45" s="153"/>
    </row>
    <row r="46" spans="1:4" s="126" customFormat="1" ht="15">
      <c r="C46" s="163"/>
      <c r="D46" s="153"/>
    </row>
    <row r="47" spans="1:4" s="126" customFormat="1" ht="15">
      <c r="C47" s="163"/>
      <c r="D47" s="153"/>
    </row>
    <row r="48" spans="1:4" s="126" customFormat="1" ht="15">
      <c r="C48" s="163"/>
      <c r="D48" s="153"/>
    </row>
    <row r="49" spans="3:4" s="126" customFormat="1" ht="15">
      <c r="C49" s="163"/>
      <c r="D49" s="153"/>
    </row>
    <row r="50" spans="3:4" s="126" customFormat="1" ht="15">
      <c r="C50" s="163"/>
      <c r="D50" s="153"/>
    </row>
    <row r="51" spans="3:4" s="126" customFormat="1" ht="15">
      <c r="C51" s="163"/>
      <c r="D51" s="153"/>
    </row>
    <row r="52" spans="3:4" s="126" customFormat="1" ht="15">
      <c r="C52" s="163"/>
      <c r="D52" s="153"/>
    </row>
    <row r="53" spans="3:4" s="126" customFormat="1" ht="15">
      <c r="C53" s="163"/>
      <c r="D53" s="153"/>
    </row>
    <row r="54" spans="3:4" s="126" customFormat="1" ht="15">
      <c r="C54" s="163"/>
      <c r="D54" s="153"/>
    </row>
    <row r="55" spans="3:4" s="126" customFormat="1" ht="15">
      <c r="C55" s="163"/>
      <c r="D55" s="153"/>
    </row>
    <row r="56" spans="3:4" s="126" customFormat="1" ht="15">
      <c r="C56" s="163"/>
      <c r="D56" s="153"/>
    </row>
    <row r="57" spans="3:4" s="126" customFormat="1" ht="15">
      <c r="C57" s="163"/>
      <c r="D57" s="153"/>
    </row>
    <row r="58" spans="3:4" s="126" customFormat="1" ht="15">
      <c r="C58" s="163"/>
      <c r="D58" s="153"/>
    </row>
    <row r="59" spans="3:4" s="126" customFormat="1" ht="15">
      <c r="C59" s="163"/>
      <c r="D59" s="153"/>
    </row>
    <row r="60" spans="3:4" s="126" customFormat="1" ht="15">
      <c r="C60" s="163"/>
      <c r="D60" s="153"/>
    </row>
    <row r="61" spans="3:4" s="126" customFormat="1" ht="15">
      <c r="C61" s="163"/>
      <c r="D61" s="153"/>
    </row>
    <row r="62" spans="3:4" s="126" customFormat="1" ht="15">
      <c r="C62" s="163"/>
      <c r="D62" s="153"/>
    </row>
    <row r="63" spans="3:4" s="126" customFormat="1" ht="15">
      <c r="C63" s="163"/>
      <c r="D63" s="153"/>
    </row>
    <row r="64" spans="3:4" s="126" customFormat="1" ht="15">
      <c r="C64" s="163"/>
      <c r="D64" s="153"/>
    </row>
    <row r="65" spans="3:4" s="126" customFormat="1" ht="15">
      <c r="C65" s="163"/>
      <c r="D65" s="153"/>
    </row>
    <row r="66" spans="3:4" s="126" customFormat="1" ht="15">
      <c r="C66" s="163"/>
      <c r="D66" s="153"/>
    </row>
    <row r="67" spans="3:4" s="126" customFormat="1" ht="15">
      <c r="C67" s="163"/>
      <c r="D67" s="153"/>
    </row>
    <row r="68" spans="3:4" s="126" customFormat="1" ht="15">
      <c r="C68" s="163"/>
      <c r="D68" s="153"/>
    </row>
    <row r="69" spans="3:4" s="126" customFormat="1" ht="15">
      <c r="C69" s="163"/>
      <c r="D69" s="153"/>
    </row>
    <row r="70" spans="3:4" s="126" customFormat="1" ht="15">
      <c r="C70" s="163"/>
      <c r="D70" s="153"/>
    </row>
    <row r="71" spans="3:4" s="126" customFormat="1" ht="15">
      <c r="C71" s="163"/>
      <c r="D71" s="153"/>
    </row>
    <row r="72" spans="3:4" s="126" customFormat="1" ht="15">
      <c r="C72" s="163"/>
      <c r="D72" s="153"/>
    </row>
    <row r="73" spans="3:4" s="126" customFormat="1" ht="15">
      <c r="C73" s="163"/>
      <c r="D73" s="153"/>
    </row>
    <row r="74" spans="3:4" s="126" customFormat="1" ht="15">
      <c r="C74" s="163"/>
      <c r="D74" s="153"/>
    </row>
    <row r="75" spans="3:4" s="126" customFormat="1" ht="15">
      <c r="C75" s="163"/>
      <c r="D75" s="153"/>
    </row>
    <row r="76" spans="3:4" s="126" customFormat="1" ht="15">
      <c r="C76" s="163"/>
      <c r="D76" s="153"/>
    </row>
    <row r="77" spans="3:4" s="126" customFormat="1" ht="15">
      <c r="C77" s="163"/>
      <c r="D77" s="153"/>
    </row>
    <row r="78" spans="3:4" s="126" customFormat="1" ht="15">
      <c r="C78" s="163"/>
      <c r="D78" s="153"/>
    </row>
    <row r="79" spans="3:4" s="126" customFormat="1" ht="15">
      <c r="C79" s="163"/>
      <c r="D79" s="153"/>
    </row>
    <row r="80" spans="3:4" s="126" customFormat="1" ht="15">
      <c r="C80" s="163"/>
      <c r="D80" s="153"/>
    </row>
    <row r="81" spans="3:4" s="126" customFormat="1" ht="15">
      <c r="C81" s="163"/>
      <c r="D81" s="153"/>
    </row>
    <row r="82" spans="3:4" s="126" customFormat="1" ht="15">
      <c r="C82" s="163"/>
      <c r="D82" s="153"/>
    </row>
    <row r="83" spans="3:4" s="126" customFormat="1" ht="15">
      <c r="C83" s="163"/>
      <c r="D83" s="153"/>
    </row>
    <row r="84" spans="3:4" s="126" customFormat="1" ht="15">
      <c r="C84" s="163"/>
      <c r="D84" s="153"/>
    </row>
    <row r="85" spans="3:4" s="126" customFormat="1" ht="15">
      <c r="C85" s="163"/>
      <c r="D85" s="153"/>
    </row>
    <row r="86" spans="3:4" s="126" customFormat="1" ht="15">
      <c r="C86" s="163"/>
      <c r="D86" s="153"/>
    </row>
    <row r="87" spans="3:4" s="126" customFormat="1" ht="15">
      <c r="C87" s="163"/>
      <c r="D87" s="153"/>
    </row>
    <row r="88" spans="3:4" s="126" customFormat="1" ht="15">
      <c r="C88" s="163"/>
      <c r="D88" s="153"/>
    </row>
    <row r="89" spans="3:4" s="126" customFormat="1" ht="15">
      <c r="C89" s="163"/>
      <c r="D89" s="153"/>
    </row>
    <row r="90" spans="3:4" s="126" customFormat="1" ht="15">
      <c r="C90" s="163"/>
      <c r="D90" s="153"/>
    </row>
    <row r="91" spans="3:4" s="126" customFormat="1" ht="15">
      <c r="C91" s="163"/>
      <c r="D91" s="153"/>
    </row>
    <row r="92" spans="3:4" s="126" customFormat="1" ht="15">
      <c r="C92" s="163"/>
      <c r="D92" s="153"/>
    </row>
    <row r="93" spans="3:4" s="126" customFormat="1" ht="15">
      <c r="C93" s="163"/>
      <c r="D93" s="153"/>
    </row>
    <row r="94" spans="3:4" s="126" customFormat="1" ht="15">
      <c r="C94" s="163"/>
      <c r="D94" s="153"/>
    </row>
    <row r="95" spans="3:4" s="126" customFormat="1" ht="15">
      <c r="C95" s="163"/>
      <c r="D95" s="153"/>
    </row>
    <row r="96" spans="3:4" s="126" customFormat="1" ht="15">
      <c r="C96" s="163"/>
      <c r="D96" s="153"/>
    </row>
    <row r="97" spans="3:4" s="126" customFormat="1" ht="15">
      <c r="C97" s="163"/>
      <c r="D97" s="153"/>
    </row>
    <row r="98" spans="3:4" s="126" customFormat="1" ht="15">
      <c r="C98" s="163"/>
      <c r="D98" s="153"/>
    </row>
    <row r="99" spans="3:4" s="126" customFormat="1" ht="15">
      <c r="C99" s="163"/>
      <c r="D99" s="153"/>
    </row>
    <row r="100" spans="3:4" s="126" customFormat="1" ht="15">
      <c r="C100" s="163"/>
      <c r="D100" s="153"/>
    </row>
    <row r="101" spans="3:4" s="126" customFormat="1" ht="15">
      <c r="C101" s="163"/>
      <c r="D101" s="153"/>
    </row>
    <row r="102" spans="3:4" s="126" customFormat="1" ht="15">
      <c r="C102" s="163"/>
      <c r="D102" s="153"/>
    </row>
    <row r="103" spans="3:4" s="126" customFormat="1" ht="15">
      <c r="C103" s="163"/>
      <c r="D103" s="153"/>
    </row>
    <row r="104" spans="3:4" s="126" customFormat="1" ht="15">
      <c r="C104" s="163"/>
      <c r="D104" s="153"/>
    </row>
    <row r="105" spans="3:4" s="126" customFormat="1" ht="15">
      <c r="C105" s="163"/>
      <c r="D105" s="153"/>
    </row>
    <row r="106" spans="3:4" s="126" customFormat="1" ht="15">
      <c r="C106" s="163"/>
      <c r="D106" s="153"/>
    </row>
    <row r="107" spans="3:4" s="126" customFormat="1" ht="15">
      <c r="C107" s="163"/>
      <c r="D107" s="153"/>
    </row>
    <row r="108" spans="3:4" s="126" customFormat="1" ht="15">
      <c r="C108" s="163"/>
      <c r="D108" s="153"/>
    </row>
    <row r="109" spans="3:4" s="126" customFormat="1" ht="15">
      <c r="C109" s="163"/>
      <c r="D109" s="153"/>
    </row>
    <row r="110" spans="3:4" s="126" customFormat="1" ht="15">
      <c r="C110" s="163"/>
      <c r="D110" s="153"/>
    </row>
    <row r="111" spans="3:4" s="126" customFormat="1" ht="15">
      <c r="C111" s="163"/>
      <c r="D111" s="153"/>
    </row>
    <row r="112" spans="3:4" s="126" customFormat="1" ht="15">
      <c r="C112" s="163"/>
      <c r="D112" s="153"/>
    </row>
    <row r="113" spans="3:4" s="126" customFormat="1" ht="15">
      <c r="C113" s="163"/>
      <c r="D113" s="153"/>
    </row>
    <row r="114" spans="3:4" s="126" customFormat="1" ht="15">
      <c r="C114" s="163"/>
      <c r="D114" s="153"/>
    </row>
    <row r="115" spans="3:4" s="126" customFormat="1" ht="15">
      <c r="C115" s="163"/>
      <c r="D115" s="153"/>
    </row>
    <row r="116" spans="3:4" s="126" customFormat="1" ht="15">
      <c r="C116" s="163"/>
      <c r="D116" s="153"/>
    </row>
    <row r="117" spans="3:4" s="126" customFormat="1" ht="15">
      <c r="C117" s="163"/>
      <c r="D117" s="153"/>
    </row>
    <row r="118" spans="3:4" s="126" customFormat="1" ht="15">
      <c r="C118" s="163"/>
      <c r="D118" s="153"/>
    </row>
    <row r="119" spans="3:4" s="126" customFormat="1" ht="15">
      <c r="C119" s="163"/>
      <c r="D119" s="153"/>
    </row>
    <row r="120" spans="3:4" s="126" customFormat="1" ht="15">
      <c r="C120" s="163"/>
      <c r="D120" s="153"/>
    </row>
    <row r="121" spans="3:4" s="126" customFormat="1" ht="15">
      <c r="C121" s="163"/>
      <c r="D121" s="153"/>
    </row>
    <row r="122" spans="3:4" s="126" customFormat="1" ht="15">
      <c r="C122" s="163"/>
      <c r="D122" s="153"/>
    </row>
    <row r="123" spans="3:4" s="126" customFormat="1" ht="15">
      <c r="C123" s="163"/>
      <c r="D123" s="153"/>
    </row>
    <row r="124" spans="3:4" s="126" customFormat="1" ht="15">
      <c r="C124" s="163"/>
      <c r="D124" s="153"/>
    </row>
    <row r="125" spans="3:4" s="126" customFormat="1" ht="15">
      <c r="C125" s="163"/>
      <c r="D125" s="153"/>
    </row>
    <row r="126" spans="3:4" s="126" customFormat="1" ht="15">
      <c r="C126" s="163"/>
      <c r="D126" s="153"/>
    </row>
    <row r="127" spans="3:4" s="126" customFormat="1" ht="15">
      <c r="C127" s="163"/>
      <c r="D127" s="153"/>
    </row>
    <row r="128" spans="3:4" s="126" customFormat="1" ht="15">
      <c r="C128" s="163"/>
      <c r="D128" s="153"/>
    </row>
    <row r="129" spans="3:4" s="126" customFormat="1" ht="15">
      <c r="C129" s="163"/>
      <c r="D129" s="153"/>
    </row>
    <row r="130" spans="3:4" s="126" customFormat="1" ht="15">
      <c r="C130" s="163"/>
      <c r="D130" s="153"/>
    </row>
    <row r="131" spans="3:4" s="126" customFormat="1" ht="15">
      <c r="C131" s="163"/>
      <c r="D131" s="153"/>
    </row>
    <row r="132" spans="3:4" s="126" customFormat="1" ht="15">
      <c r="C132" s="163"/>
      <c r="D132" s="153"/>
    </row>
    <row r="133" spans="3:4" s="126" customFormat="1" ht="15">
      <c r="C133" s="163"/>
      <c r="D133" s="153"/>
    </row>
    <row r="134" spans="3:4" s="126" customFormat="1" ht="15">
      <c r="C134" s="163"/>
      <c r="D134" s="153"/>
    </row>
    <row r="135" spans="3:4" s="126" customFormat="1" ht="15">
      <c r="C135" s="163"/>
      <c r="D135" s="153"/>
    </row>
    <row r="136" spans="3:4" s="126" customFormat="1" ht="15">
      <c r="C136" s="163"/>
      <c r="D136" s="153"/>
    </row>
    <row r="137" spans="3:4" s="126" customFormat="1" ht="15">
      <c r="C137" s="163"/>
      <c r="D137" s="153"/>
    </row>
    <row r="138" spans="3:4" s="126" customFormat="1" ht="15">
      <c r="C138" s="163"/>
      <c r="D138" s="153"/>
    </row>
    <row r="139" spans="3:4" s="126" customFormat="1" ht="15">
      <c r="C139" s="163"/>
      <c r="D139" s="153"/>
    </row>
    <row r="140" spans="3:4" s="126" customFormat="1" ht="15">
      <c r="C140" s="163"/>
      <c r="D140" s="153"/>
    </row>
    <row r="141" spans="3:4" s="126" customFormat="1" ht="15">
      <c r="C141" s="163"/>
      <c r="D141" s="153"/>
    </row>
    <row r="142" spans="3:4" s="126" customFormat="1" ht="15">
      <c r="C142" s="163"/>
      <c r="D142" s="153"/>
    </row>
    <row r="143" spans="3:4" s="126" customFormat="1" ht="15">
      <c r="C143" s="163"/>
      <c r="D143" s="153"/>
    </row>
    <row r="144" spans="3:4" s="126" customFormat="1" ht="15">
      <c r="C144" s="163"/>
      <c r="D144" s="153"/>
    </row>
    <row r="145" spans="3:4" s="126" customFormat="1" ht="15">
      <c r="C145" s="163"/>
      <c r="D145" s="153"/>
    </row>
    <row r="146" spans="3:4" s="126" customFormat="1" ht="15">
      <c r="C146" s="163"/>
      <c r="D146" s="153"/>
    </row>
    <row r="147" spans="3:4" s="126" customFormat="1" ht="15">
      <c r="C147" s="163"/>
      <c r="D147" s="153"/>
    </row>
  </sheetData>
  <mergeCells count="2">
    <mergeCell ref="A2:D2"/>
    <mergeCell ref="C3:D3"/>
  </mergeCells>
  <phoneticPr fontId="57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80" orientation="portrait" useFirstPageNumber="1" r:id="rId1"/>
  <headerFooter differentOddEven="1">
    <oddFooter>&amp;L&amp;"华文楷体"&amp;13&amp;B— &amp;P —</oddFooter>
    <evenFooter>&amp;R&amp;"华文楷体"&amp;13&amp;B— &amp;P —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2"/>
  <sheetViews>
    <sheetView showZeros="0" workbookViewId="0">
      <selection activeCell="A2" sqref="A2:D2"/>
    </sheetView>
  </sheetViews>
  <sheetFormatPr defaultColWidth="9" defaultRowHeight="15.75"/>
  <cols>
    <col min="1" max="1" width="19" style="128" customWidth="1"/>
    <col min="2" max="2" width="51.25" style="129" customWidth="1"/>
    <col min="3" max="3" width="15.25" style="130" customWidth="1"/>
    <col min="4" max="4" width="72.125" style="129" hidden="1" customWidth="1"/>
    <col min="5" max="7" width="9" style="128" customWidth="1"/>
    <col min="8" max="8" width="9" style="128"/>
    <col min="9" max="9" width="1.375" style="128" customWidth="1"/>
    <col min="10" max="10" width="9" style="128" customWidth="1"/>
    <col min="11" max="11" width="2.25" style="128" customWidth="1"/>
    <col min="12" max="24" width="9" style="128" customWidth="1"/>
    <col min="25" max="25" width="1.375" style="128" customWidth="1"/>
    <col min="26" max="34" width="9" style="128" customWidth="1"/>
    <col min="35" max="16384" width="9" style="128"/>
  </cols>
  <sheetData>
    <row r="1" spans="1:6" ht="24.95" customHeight="1">
      <c r="A1" s="131" t="s">
        <v>278</v>
      </c>
      <c r="B1" s="132"/>
    </row>
    <row r="2" spans="1:6" ht="60" customHeight="1">
      <c r="A2" s="231" t="s">
        <v>279</v>
      </c>
      <c r="B2" s="238"/>
      <c r="C2" s="236"/>
      <c r="D2" s="236"/>
    </row>
    <row r="3" spans="1:6" ht="24.95" customHeight="1">
      <c r="A3" s="133"/>
      <c r="B3" s="134"/>
      <c r="C3" s="237" t="s">
        <v>2</v>
      </c>
      <c r="D3" s="237"/>
    </row>
    <row r="4" spans="1:6" s="125" customFormat="1" ht="21" customHeight="1">
      <c r="A4" s="136" t="s">
        <v>3</v>
      </c>
      <c r="B4" s="136" t="s">
        <v>4</v>
      </c>
      <c r="C4" s="137" t="s">
        <v>5</v>
      </c>
      <c r="D4" s="138" t="s">
        <v>246</v>
      </c>
    </row>
    <row r="5" spans="1:6" s="126" customFormat="1" ht="21" customHeight="1">
      <c r="A5" s="119">
        <v>212</v>
      </c>
      <c r="B5" s="139" t="s">
        <v>280</v>
      </c>
      <c r="C5" s="138">
        <f>SUM(C6,C18,C22,C23,C27,)</f>
        <v>85680</v>
      </c>
      <c r="D5" s="140"/>
    </row>
    <row r="6" spans="1:6" s="126" customFormat="1" ht="29.1" customHeight="1">
      <c r="A6" s="119">
        <v>21208</v>
      </c>
      <c r="B6" s="139" t="s">
        <v>281</v>
      </c>
      <c r="C6" s="138">
        <f>SUM(C7:C17)</f>
        <v>81940</v>
      </c>
      <c r="D6" s="134"/>
      <c r="F6" s="133"/>
    </row>
    <row r="7" spans="1:6" s="127" customFormat="1" ht="21" customHeight="1">
      <c r="A7" s="119">
        <v>2120801</v>
      </c>
      <c r="B7" s="141" t="s">
        <v>282</v>
      </c>
      <c r="C7" s="138">
        <v>48044</v>
      </c>
      <c r="D7" s="140" t="s">
        <v>283</v>
      </c>
      <c r="E7" s="126"/>
    </row>
    <row r="8" spans="1:6" s="126" customFormat="1" ht="21" customHeight="1">
      <c r="A8" s="119">
        <v>2120802</v>
      </c>
      <c r="B8" s="141" t="s">
        <v>284</v>
      </c>
      <c r="C8" s="138">
        <v>1875</v>
      </c>
      <c r="D8" s="140" t="s">
        <v>285</v>
      </c>
    </row>
    <row r="9" spans="1:6" s="126" customFormat="1" ht="21" customHeight="1">
      <c r="A9" s="119">
        <v>2120803</v>
      </c>
      <c r="B9" s="141" t="s">
        <v>286</v>
      </c>
      <c r="C9" s="138">
        <v>5011</v>
      </c>
      <c r="D9" s="140" t="s">
        <v>287</v>
      </c>
    </row>
    <row r="10" spans="1:6" s="126" customFormat="1" ht="21" customHeight="1">
      <c r="A10" s="119">
        <v>2120804</v>
      </c>
      <c r="B10" s="141" t="s">
        <v>288</v>
      </c>
      <c r="C10" s="138">
        <v>3600</v>
      </c>
      <c r="D10" s="140" t="s">
        <v>289</v>
      </c>
    </row>
    <row r="11" spans="1:6" s="126" customFormat="1" ht="21" customHeight="1">
      <c r="A11" s="119">
        <v>2120805</v>
      </c>
      <c r="B11" s="141" t="s">
        <v>290</v>
      </c>
      <c r="C11" s="138"/>
      <c r="D11" s="140" t="s">
        <v>291</v>
      </c>
    </row>
    <row r="12" spans="1:6" s="126" customFormat="1" ht="21" customHeight="1">
      <c r="A12" s="119">
        <v>2120806</v>
      </c>
      <c r="B12" s="141" t="s">
        <v>292</v>
      </c>
      <c r="C12" s="138">
        <v>300</v>
      </c>
      <c r="D12" s="140" t="s">
        <v>293</v>
      </c>
    </row>
    <row r="13" spans="1:6" s="126" customFormat="1" ht="21" customHeight="1">
      <c r="A13" s="119">
        <v>2120807</v>
      </c>
      <c r="B13" s="141" t="s">
        <v>294</v>
      </c>
      <c r="C13" s="138"/>
      <c r="D13" s="140" t="s">
        <v>295</v>
      </c>
    </row>
    <row r="14" spans="1:6" s="126" customFormat="1" ht="21" customHeight="1">
      <c r="A14" s="119">
        <v>2120810</v>
      </c>
      <c r="B14" s="141" t="s">
        <v>296</v>
      </c>
      <c r="C14" s="138"/>
      <c r="D14" s="140"/>
    </row>
    <row r="15" spans="1:6" s="126" customFormat="1" ht="21" customHeight="1">
      <c r="A15" s="119">
        <v>2120811</v>
      </c>
      <c r="B15" s="142" t="s">
        <v>297</v>
      </c>
      <c r="C15" s="138"/>
      <c r="D15" s="140" t="s">
        <v>298</v>
      </c>
    </row>
    <row r="16" spans="1:6" s="126" customFormat="1" ht="21" customHeight="1">
      <c r="A16" s="119">
        <v>2120816</v>
      </c>
      <c r="B16" s="142" t="s">
        <v>299</v>
      </c>
      <c r="C16" s="138">
        <v>15075</v>
      </c>
      <c r="D16" s="140"/>
    </row>
    <row r="17" spans="1:4" s="126" customFormat="1" ht="21" customHeight="1">
      <c r="A17" s="119">
        <v>2120899</v>
      </c>
      <c r="B17" s="141" t="s">
        <v>300</v>
      </c>
      <c r="C17" s="138">
        <v>8035</v>
      </c>
      <c r="D17" s="140" t="s">
        <v>301</v>
      </c>
    </row>
    <row r="18" spans="1:4" s="126" customFormat="1" ht="21" customHeight="1">
      <c r="A18" s="119">
        <v>21210</v>
      </c>
      <c r="B18" s="143" t="s">
        <v>302</v>
      </c>
      <c r="C18" s="138">
        <f>SUM(C19:C21)</f>
        <v>375</v>
      </c>
      <c r="D18" s="140"/>
    </row>
    <row r="19" spans="1:4" s="126" customFormat="1" ht="21" customHeight="1">
      <c r="A19" s="119">
        <v>2121001</v>
      </c>
      <c r="B19" s="141" t="s">
        <v>282</v>
      </c>
      <c r="C19" s="138">
        <v>375</v>
      </c>
      <c r="D19" s="140"/>
    </row>
    <row r="20" spans="1:4" s="126" customFormat="1" ht="21" customHeight="1">
      <c r="A20" s="119">
        <v>2121002</v>
      </c>
      <c r="B20" s="141" t="s">
        <v>284</v>
      </c>
      <c r="C20" s="138"/>
      <c r="D20" s="140"/>
    </row>
    <row r="21" spans="1:4" s="126" customFormat="1" ht="21" customHeight="1">
      <c r="A21" s="119">
        <v>2121099</v>
      </c>
      <c r="B21" s="141" t="s">
        <v>303</v>
      </c>
      <c r="C21" s="138"/>
      <c r="D21" s="140"/>
    </row>
    <row r="22" spans="1:4" s="126" customFormat="1" ht="21" customHeight="1">
      <c r="A22" s="119">
        <v>21211</v>
      </c>
      <c r="B22" s="139" t="s">
        <v>304</v>
      </c>
      <c r="C22" s="138">
        <v>2565</v>
      </c>
      <c r="D22" s="140"/>
    </row>
    <row r="23" spans="1:4" s="126" customFormat="1" ht="21" customHeight="1">
      <c r="A23" s="119">
        <v>21213</v>
      </c>
      <c r="B23" s="139" t="s">
        <v>305</v>
      </c>
      <c r="C23" s="138">
        <f>C24+C25+C26</f>
        <v>110</v>
      </c>
      <c r="D23" s="140"/>
    </row>
    <row r="24" spans="1:4" s="126" customFormat="1" ht="21" customHeight="1">
      <c r="A24" s="119">
        <v>2121301</v>
      </c>
      <c r="B24" s="141" t="s">
        <v>306</v>
      </c>
      <c r="C24" s="138">
        <v>50</v>
      </c>
      <c r="D24" s="140"/>
    </row>
    <row r="25" spans="1:4" s="126" customFormat="1" ht="21" customHeight="1">
      <c r="A25" s="119">
        <v>2121302</v>
      </c>
      <c r="B25" s="141" t="s">
        <v>307</v>
      </c>
      <c r="C25" s="138">
        <v>50</v>
      </c>
      <c r="D25" s="140"/>
    </row>
    <row r="26" spans="1:4" s="126" customFormat="1" ht="21" customHeight="1">
      <c r="A26" s="119">
        <v>2121399</v>
      </c>
      <c r="B26" s="141" t="s">
        <v>308</v>
      </c>
      <c r="C26" s="138">
        <v>10</v>
      </c>
      <c r="D26" s="140"/>
    </row>
    <row r="27" spans="1:4" s="126" customFormat="1" ht="21" customHeight="1">
      <c r="A27" s="119">
        <v>21214</v>
      </c>
      <c r="B27" s="139" t="s">
        <v>309</v>
      </c>
      <c r="C27" s="138">
        <f>SUM(C28:C29)</f>
        <v>690</v>
      </c>
      <c r="D27" s="140"/>
    </row>
    <row r="28" spans="1:4" s="126" customFormat="1" ht="21" customHeight="1">
      <c r="A28" s="119">
        <v>2121401</v>
      </c>
      <c r="B28" s="141" t="s">
        <v>310</v>
      </c>
      <c r="C28" s="138">
        <v>600</v>
      </c>
      <c r="D28" s="140"/>
    </row>
    <row r="29" spans="1:4" s="126" customFormat="1" ht="21" customHeight="1">
      <c r="A29" s="119">
        <v>2121499</v>
      </c>
      <c r="B29" s="144" t="s">
        <v>311</v>
      </c>
      <c r="C29" s="138">
        <v>90</v>
      </c>
      <c r="D29" s="140"/>
    </row>
    <row r="30" spans="1:4" s="126" customFormat="1" ht="21" customHeight="1">
      <c r="A30" s="119">
        <v>213</v>
      </c>
      <c r="B30" s="139" t="s">
        <v>312</v>
      </c>
      <c r="C30" s="138">
        <f>SUM(C31)</f>
        <v>8800</v>
      </c>
      <c r="D30" s="140"/>
    </row>
    <row r="31" spans="1:4" s="126" customFormat="1" ht="21" customHeight="1">
      <c r="A31" s="119">
        <v>21366</v>
      </c>
      <c r="B31" s="145" t="s">
        <v>313</v>
      </c>
      <c r="C31" s="138">
        <f>SUM(C32:C34)</f>
        <v>8800</v>
      </c>
      <c r="D31" s="140"/>
    </row>
    <row r="32" spans="1:4" s="126" customFormat="1" ht="21" customHeight="1">
      <c r="A32" s="119">
        <v>2136601</v>
      </c>
      <c r="B32" s="144" t="s">
        <v>314</v>
      </c>
      <c r="C32" s="138">
        <v>5094</v>
      </c>
      <c r="D32" s="140"/>
    </row>
    <row r="33" spans="1:4" s="126" customFormat="1" ht="21" customHeight="1">
      <c r="A33" s="119">
        <v>2136602</v>
      </c>
      <c r="B33" s="144" t="s">
        <v>315</v>
      </c>
      <c r="C33" s="138">
        <v>1555</v>
      </c>
      <c r="D33" s="140"/>
    </row>
    <row r="34" spans="1:4" s="126" customFormat="1" ht="21" customHeight="1">
      <c r="A34" s="119">
        <v>2136699</v>
      </c>
      <c r="B34" s="144" t="s">
        <v>316</v>
      </c>
      <c r="C34" s="138">
        <v>2151</v>
      </c>
      <c r="D34" s="140"/>
    </row>
    <row r="35" spans="1:4" s="126" customFormat="1" ht="21" customHeight="1">
      <c r="A35" s="119">
        <v>229</v>
      </c>
      <c r="B35" s="145" t="s">
        <v>317</v>
      </c>
      <c r="C35" s="138">
        <f>SUM(C36,C39)</f>
        <v>2796</v>
      </c>
      <c r="D35" s="140"/>
    </row>
    <row r="36" spans="1:4" s="126" customFormat="1" ht="21" customHeight="1">
      <c r="A36" s="119">
        <v>22904</v>
      </c>
      <c r="B36" s="143" t="s">
        <v>318</v>
      </c>
      <c r="C36" s="138">
        <f>SUM(C37:C38)</f>
        <v>0</v>
      </c>
      <c r="D36" s="140"/>
    </row>
    <row r="37" spans="1:4" s="126" customFormat="1" ht="21" customHeight="1">
      <c r="A37" s="119">
        <v>2290401</v>
      </c>
      <c r="B37" s="141" t="s">
        <v>319</v>
      </c>
      <c r="C37" s="138"/>
      <c r="D37" s="140"/>
    </row>
    <row r="38" spans="1:4" s="126" customFormat="1" ht="21" customHeight="1">
      <c r="A38" s="119">
        <v>2290402</v>
      </c>
      <c r="B38" s="140" t="s">
        <v>320</v>
      </c>
      <c r="C38" s="138"/>
      <c r="D38" s="140"/>
    </row>
    <row r="39" spans="1:4" s="126" customFormat="1" ht="21" customHeight="1">
      <c r="A39" s="119">
        <v>22960</v>
      </c>
      <c r="B39" s="143" t="s">
        <v>321</v>
      </c>
      <c r="C39" s="138">
        <f>SUM(C40:C45)</f>
        <v>2796</v>
      </c>
      <c r="D39" s="140"/>
    </row>
    <row r="40" spans="1:4" s="126" customFormat="1" ht="21" customHeight="1">
      <c r="A40" s="119">
        <v>2296002</v>
      </c>
      <c r="B40" s="142" t="s">
        <v>322</v>
      </c>
      <c r="C40" s="138">
        <v>2423</v>
      </c>
      <c r="D40" s="140"/>
    </row>
    <row r="41" spans="1:4" s="126" customFormat="1" ht="21" customHeight="1">
      <c r="A41" s="119">
        <v>2296003</v>
      </c>
      <c r="B41" s="141" t="s">
        <v>323</v>
      </c>
      <c r="C41" s="138">
        <v>315</v>
      </c>
      <c r="D41" s="140"/>
    </row>
    <row r="42" spans="1:4" s="126" customFormat="1" ht="21" customHeight="1">
      <c r="A42" s="119">
        <v>2296004</v>
      </c>
      <c r="B42" s="141" t="s">
        <v>324</v>
      </c>
      <c r="C42" s="138"/>
      <c r="D42" s="140"/>
    </row>
    <row r="43" spans="1:4" s="126" customFormat="1" ht="21" customHeight="1">
      <c r="A43" s="119">
        <v>2296005</v>
      </c>
      <c r="B43" s="141" t="s">
        <v>325</v>
      </c>
      <c r="C43" s="138"/>
      <c r="D43" s="140"/>
    </row>
    <row r="44" spans="1:4" s="126" customFormat="1" ht="21" customHeight="1">
      <c r="A44" s="119">
        <v>2296006</v>
      </c>
      <c r="B44" s="141" t="s">
        <v>326</v>
      </c>
      <c r="C44" s="138">
        <v>58</v>
      </c>
      <c r="D44" s="140"/>
    </row>
    <row r="45" spans="1:4" s="126" customFormat="1" ht="21" customHeight="1">
      <c r="A45" s="119">
        <v>2296013</v>
      </c>
      <c r="B45" s="141" t="s">
        <v>327</v>
      </c>
      <c r="C45" s="138"/>
      <c r="D45" s="140"/>
    </row>
    <row r="46" spans="1:4" s="126" customFormat="1" ht="21" customHeight="1">
      <c r="A46" s="119">
        <v>232</v>
      </c>
      <c r="B46" s="140" t="s">
        <v>328</v>
      </c>
      <c r="C46" s="138">
        <f>C47</f>
        <v>11623</v>
      </c>
      <c r="D46" s="140"/>
    </row>
    <row r="47" spans="1:4" s="126" customFormat="1" ht="21" customHeight="1">
      <c r="A47" s="119">
        <v>23204</v>
      </c>
      <c r="B47" s="140" t="s">
        <v>329</v>
      </c>
      <c r="C47" s="138">
        <f>C48</f>
        <v>11623</v>
      </c>
      <c r="D47" s="140"/>
    </row>
    <row r="48" spans="1:4" s="126" customFormat="1" ht="21" customHeight="1">
      <c r="A48" s="119">
        <v>2320498</v>
      </c>
      <c r="B48" s="141" t="s">
        <v>330</v>
      </c>
      <c r="C48" s="138">
        <v>11623</v>
      </c>
      <c r="D48" s="140"/>
    </row>
    <row r="49" spans="1:4" s="126" customFormat="1" ht="21" customHeight="1">
      <c r="A49" s="119">
        <v>233</v>
      </c>
      <c r="B49" s="140" t="s">
        <v>331</v>
      </c>
      <c r="C49" s="138">
        <f>C50</f>
        <v>50</v>
      </c>
      <c r="D49" s="140"/>
    </row>
    <row r="50" spans="1:4" s="126" customFormat="1" ht="21" customHeight="1">
      <c r="A50" s="119">
        <v>23304</v>
      </c>
      <c r="B50" s="140" t="s">
        <v>332</v>
      </c>
      <c r="C50" s="138">
        <f>SUM(C51:C54)</f>
        <v>50</v>
      </c>
      <c r="D50" s="140"/>
    </row>
    <row r="51" spans="1:4" s="126" customFormat="1" ht="21" customHeight="1">
      <c r="A51" s="119">
        <v>2330411</v>
      </c>
      <c r="B51" s="135" t="s">
        <v>333</v>
      </c>
      <c r="C51" s="141"/>
      <c r="D51" s="140"/>
    </row>
    <row r="52" spans="1:4" s="126" customFormat="1" ht="21" customHeight="1">
      <c r="A52" s="119">
        <v>2330431</v>
      </c>
      <c r="B52" s="141" t="s">
        <v>334</v>
      </c>
      <c r="C52" s="138"/>
      <c r="D52" s="140"/>
    </row>
    <row r="53" spans="1:4" s="126" customFormat="1" ht="21" customHeight="1">
      <c r="A53" s="146">
        <v>2330498</v>
      </c>
      <c r="B53" s="147" t="s">
        <v>335</v>
      </c>
      <c r="C53" s="148">
        <v>50</v>
      </c>
      <c r="D53" s="140"/>
    </row>
    <row r="54" spans="1:4" s="126" customFormat="1" ht="21" customHeight="1">
      <c r="A54" s="146">
        <v>2330499</v>
      </c>
      <c r="B54" s="149" t="s">
        <v>336</v>
      </c>
      <c r="C54" s="148"/>
      <c r="D54" s="140"/>
    </row>
    <row r="55" spans="1:4" s="126" customFormat="1" ht="21" customHeight="1">
      <c r="A55" s="119"/>
      <c r="B55" s="150" t="s">
        <v>337</v>
      </c>
      <c r="C55" s="150">
        <f>SUM(C5,C30,C35,C46,C49)</f>
        <v>108949</v>
      </c>
      <c r="D55" s="140"/>
    </row>
    <row r="56" spans="1:4" s="126" customFormat="1" ht="21" customHeight="1">
      <c r="A56" s="119">
        <v>230</v>
      </c>
      <c r="B56" s="151" t="s">
        <v>50</v>
      </c>
      <c r="C56" s="138">
        <f>C57</f>
        <v>19390</v>
      </c>
      <c r="D56" s="133"/>
    </row>
    <row r="57" spans="1:4" s="126" customFormat="1" ht="21" customHeight="1">
      <c r="A57" s="119">
        <v>23009</v>
      </c>
      <c r="B57" s="140" t="s">
        <v>338</v>
      </c>
      <c r="C57" s="138">
        <f>SUM(C58)</f>
        <v>19390</v>
      </c>
      <c r="D57" s="133"/>
    </row>
    <row r="58" spans="1:4" s="126" customFormat="1" ht="21" customHeight="1">
      <c r="A58" s="119">
        <v>2300902</v>
      </c>
      <c r="B58" s="140" t="s">
        <v>339</v>
      </c>
      <c r="C58" s="138">
        <v>19390</v>
      </c>
      <c r="D58" s="133"/>
    </row>
    <row r="59" spans="1:4" s="126" customFormat="1" ht="21" customHeight="1">
      <c r="A59" s="119">
        <v>231</v>
      </c>
      <c r="B59" s="152" t="s">
        <v>340</v>
      </c>
      <c r="C59" s="138">
        <f>SUM(C60)</f>
        <v>28787</v>
      </c>
      <c r="D59" s="133"/>
    </row>
    <row r="60" spans="1:4" s="126" customFormat="1" ht="21" customHeight="1">
      <c r="A60" s="119">
        <v>23104</v>
      </c>
      <c r="B60" s="140" t="s">
        <v>341</v>
      </c>
      <c r="C60" s="138">
        <f>C61</f>
        <v>28787</v>
      </c>
      <c r="D60" s="133"/>
    </row>
    <row r="61" spans="1:4" s="126" customFormat="1" ht="21" customHeight="1">
      <c r="A61" s="119">
        <v>2310498</v>
      </c>
      <c r="B61" s="140" t="s">
        <v>342</v>
      </c>
      <c r="C61" s="138">
        <v>28787</v>
      </c>
      <c r="D61" s="133"/>
    </row>
    <row r="62" spans="1:4" s="126" customFormat="1" ht="21" customHeight="1">
      <c r="A62" s="119"/>
      <c r="B62" s="150" t="s">
        <v>59</v>
      </c>
      <c r="C62" s="150">
        <f>SUM(C55,C56,C59)</f>
        <v>157126</v>
      </c>
      <c r="D62" s="133"/>
    </row>
    <row r="63" spans="1:4" s="126" customFormat="1" ht="18" customHeight="1">
      <c r="B63" s="153"/>
      <c r="C63" s="154"/>
      <c r="D63" s="153"/>
    </row>
    <row r="64" spans="1:4" s="126" customFormat="1" ht="15">
      <c r="B64" s="153"/>
      <c r="C64" s="154"/>
      <c r="D64" s="153"/>
    </row>
    <row r="65" spans="2:4" s="126" customFormat="1" ht="15">
      <c r="B65" s="153"/>
      <c r="C65" s="154"/>
      <c r="D65" s="153"/>
    </row>
    <row r="66" spans="2:4" s="126" customFormat="1" ht="15">
      <c r="B66" s="153"/>
      <c r="C66" s="154"/>
      <c r="D66" s="153"/>
    </row>
    <row r="67" spans="2:4" s="126" customFormat="1" ht="15">
      <c r="B67" s="153"/>
      <c r="C67" s="154"/>
      <c r="D67" s="153"/>
    </row>
    <row r="68" spans="2:4" s="126" customFormat="1" ht="15">
      <c r="B68" s="153"/>
      <c r="C68" s="154"/>
      <c r="D68" s="153"/>
    </row>
    <row r="69" spans="2:4" s="126" customFormat="1" ht="15">
      <c r="B69" s="153"/>
      <c r="C69" s="154"/>
      <c r="D69" s="153"/>
    </row>
    <row r="70" spans="2:4" s="126" customFormat="1" ht="15">
      <c r="B70" s="153"/>
      <c r="C70" s="154"/>
      <c r="D70" s="153"/>
    </row>
    <row r="71" spans="2:4" s="126" customFormat="1" ht="15">
      <c r="B71" s="153"/>
      <c r="C71" s="154"/>
      <c r="D71" s="153"/>
    </row>
    <row r="72" spans="2:4" s="126" customFormat="1" ht="15">
      <c r="B72" s="153"/>
      <c r="C72" s="154"/>
      <c r="D72" s="153"/>
    </row>
    <row r="73" spans="2:4" s="126" customFormat="1" ht="15">
      <c r="B73" s="153"/>
      <c r="C73" s="154"/>
      <c r="D73" s="153"/>
    </row>
    <row r="74" spans="2:4" s="126" customFormat="1" ht="15">
      <c r="B74" s="153"/>
      <c r="C74" s="154"/>
      <c r="D74" s="153"/>
    </row>
    <row r="75" spans="2:4" s="126" customFormat="1" ht="15">
      <c r="B75" s="153"/>
      <c r="C75" s="154"/>
      <c r="D75" s="153"/>
    </row>
    <row r="76" spans="2:4" s="126" customFormat="1" ht="15">
      <c r="B76" s="153"/>
      <c r="C76" s="154"/>
      <c r="D76" s="153"/>
    </row>
    <row r="77" spans="2:4" s="126" customFormat="1" ht="15">
      <c r="B77" s="153"/>
      <c r="C77" s="154"/>
      <c r="D77" s="153"/>
    </row>
    <row r="78" spans="2:4" s="126" customFormat="1" ht="15">
      <c r="B78" s="153"/>
      <c r="C78" s="154"/>
      <c r="D78" s="153"/>
    </row>
    <row r="79" spans="2:4" s="126" customFormat="1" ht="15">
      <c r="B79" s="153"/>
      <c r="C79" s="154"/>
      <c r="D79" s="153"/>
    </row>
    <row r="80" spans="2:4" s="126" customFormat="1" ht="15">
      <c r="B80" s="153"/>
      <c r="C80" s="154"/>
      <c r="D80" s="153"/>
    </row>
    <row r="81" spans="2:4" s="126" customFormat="1" ht="15">
      <c r="B81" s="153"/>
      <c r="C81" s="154"/>
      <c r="D81" s="153"/>
    </row>
    <row r="82" spans="2:4" s="126" customFormat="1" ht="15">
      <c r="B82" s="153"/>
      <c r="C82" s="154"/>
      <c r="D82" s="153"/>
    </row>
    <row r="83" spans="2:4" s="126" customFormat="1" ht="15">
      <c r="B83" s="153"/>
      <c r="C83" s="154"/>
      <c r="D83" s="153"/>
    </row>
    <row r="84" spans="2:4" s="126" customFormat="1" ht="15">
      <c r="B84" s="153"/>
      <c r="C84" s="154"/>
      <c r="D84" s="153"/>
    </row>
    <row r="85" spans="2:4" s="126" customFormat="1" ht="15">
      <c r="B85" s="153"/>
      <c r="C85" s="154"/>
      <c r="D85" s="153"/>
    </row>
    <row r="86" spans="2:4" s="126" customFormat="1" ht="15">
      <c r="B86" s="153"/>
      <c r="C86" s="154"/>
      <c r="D86" s="153"/>
    </row>
    <row r="87" spans="2:4" s="126" customFormat="1" ht="15">
      <c r="B87" s="153"/>
      <c r="C87" s="154"/>
      <c r="D87" s="153"/>
    </row>
    <row r="88" spans="2:4" s="126" customFormat="1" ht="15">
      <c r="B88" s="153"/>
      <c r="C88" s="154"/>
      <c r="D88" s="153"/>
    </row>
    <row r="89" spans="2:4" s="126" customFormat="1" ht="15">
      <c r="B89" s="153"/>
      <c r="C89" s="154"/>
      <c r="D89" s="153"/>
    </row>
    <row r="90" spans="2:4" s="126" customFormat="1" ht="15">
      <c r="B90" s="153"/>
      <c r="C90" s="154"/>
      <c r="D90" s="153"/>
    </row>
    <row r="91" spans="2:4" s="126" customFormat="1" ht="15">
      <c r="B91" s="153"/>
      <c r="C91" s="154"/>
      <c r="D91" s="153"/>
    </row>
    <row r="92" spans="2:4" s="126" customFormat="1" ht="15">
      <c r="B92" s="153"/>
      <c r="C92" s="154"/>
      <c r="D92" s="153"/>
    </row>
    <row r="93" spans="2:4" s="126" customFormat="1" ht="15">
      <c r="B93" s="153"/>
      <c r="C93" s="154"/>
      <c r="D93" s="153"/>
    </row>
    <row r="94" spans="2:4" s="126" customFormat="1" ht="15">
      <c r="B94" s="153"/>
      <c r="C94" s="154"/>
      <c r="D94" s="153"/>
    </row>
    <row r="95" spans="2:4" s="126" customFormat="1" ht="15">
      <c r="B95" s="153"/>
      <c r="C95" s="154"/>
      <c r="D95" s="153"/>
    </row>
    <row r="96" spans="2:4" s="126" customFormat="1" ht="15">
      <c r="B96" s="153"/>
      <c r="C96" s="154"/>
      <c r="D96" s="153"/>
    </row>
    <row r="97" spans="2:4" s="126" customFormat="1" ht="15">
      <c r="B97" s="153"/>
      <c r="C97" s="154"/>
      <c r="D97" s="153"/>
    </row>
    <row r="98" spans="2:4" s="126" customFormat="1" ht="15">
      <c r="B98" s="153"/>
      <c r="C98" s="154"/>
      <c r="D98" s="153"/>
    </row>
    <row r="99" spans="2:4" s="126" customFormat="1" ht="15">
      <c r="B99" s="153"/>
      <c r="C99" s="154"/>
      <c r="D99" s="153"/>
    </row>
    <row r="100" spans="2:4" s="126" customFormat="1" ht="15">
      <c r="B100" s="153"/>
      <c r="C100" s="154"/>
      <c r="D100" s="153"/>
    </row>
    <row r="101" spans="2:4" s="126" customFormat="1" ht="15">
      <c r="B101" s="153"/>
      <c r="C101" s="154"/>
      <c r="D101" s="153"/>
    </row>
    <row r="102" spans="2:4" s="126" customFormat="1" ht="15">
      <c r="B102" s="153"/>
      <c r="C102" s="154"/>
      <c r="D102" s="153"/>
    </row>
    <row r="103" spans="2:4" s="126" customFormat="1" ht="15">
      <c r="B103" s="153"/>
      <c r="C103" s="154"/>
      <c r="D103" s="153"/>
    </row>
    <row r="104" spans="2:4" s="126" customFormat="1" ht="15">
      <c r="B104" s="153"/>
      <c r="C104" s="154"/>
      <c r="D104" s="153"/>
    </row>
    <row r="105" spans="2:4" s="126" customFormat="1" ht="15">
      <c r="B105" s="153"/>
      <c r="C105" s="154"/>
      <c r="D105" s="153"/>
    </row>
    <row r="106" spans="2:4" s="126" customFormat="1" ht="15">
      <c r="B106" s="153"/>
      <c r="C106" s="154"/>
      <c r="D106" s="153"/>
    </row>
    <row r="107" spans="2:4" s="126" customFormat="1" ht="15">
      <c r="B107" s="153"/>
      <c r="C107" s="154"/>
      <c r="D107" s="153"/>
    </row>
    <row r="108" spans="2:4" s="126" customFormat="1" ht="15">
      <c r="B108" s="153"/>
      <c r="C108" s="154"/>
      <c r="D108" s="153"/>
    </row>
    <row r="109" spans="2:4" s="126" customFormat="1" ht="15">
      <c r="B109" s="153"/>
      <c r="C109" s="154"/>
      <c r="D109" s="153"/>
    </row>
    <row r="110" spans="2:4" s="126" customFormat="1" ht="15">
      <c r="B110" s="153"/>
      <c r="C110" s="154"/>
      <c r="D110" s="153"/>
    </row>
    <row r="111" spans="2:4" s="126" customFormat="1" ht="15">
      <c r="B111" s="153"/>
      <c r="C111" s="154"/>
      <c r="D111" s="153"/>
    </row>
    <row r="112" spans="2:4" s="126" customFormat="1" ht="15">
      <c r="B112" s="153"/>
      <c r="C112" s="154"/>
      <c r="D112" s="153"/>
    </row>
    <row r="113" spans="2:4" s="126" customFormat="1" ht="15">
      <c r="B113" s="153"/>
      <c r="C113" s="154"/>
      <c r="D113" s="153"/>
    </row>
    <row r="114" spans="2:4" s="126" customFormat="1" ht="15">
      <c r="B114" s="153"/>
      <c r="C114" s="154"/>
      <c r="D114" s="153"/>
    </row>
    <row r="115" spans="2:4" s="126" customFormat="1" ht="15">
      <c r="B115" s="153"/>
      <c r="C115" s="154"/>
      <c r="D115" s="153"/>
    </row>
    <row r="116" spans="2:4" s="126" customFormat="1" ht="15">
      <c r="B116" s="153"/>
      <c r="C116" s="154"/>
      <c r="D116" s="153"/>
    </row>
    <row r="117" spans="2:4" s="126" customFormat="1" ht="15">
      <c r="B117" s="153"/>
      <c r="C117" s="154"/>
      <c r="D117" s="153"/>
    </row>
    <row r="118" spans="2:4" s="126" customFormat="1" ht="15">
      <c r="B118" s="153"/>
      <c r="C118" s="154"/>
      <c r="D118" s="153"/>
    </row>
    <row r="119" spans="2:4" s="126" customFormat="1" ht="15">
      <c r="B119" s="153"/>
      <c r="C119" s="154"/>
      <c r="D119" s="153"/>
    </row>
    <row r="120" spans="2:4" s="126" customFormat="1" ht="15">
      <c r="B120" s="153"/>
      <c r="C120" s="154"/>
      <c r="D120" s="153"/>
    </row>
    <row r="121" spans="2:4" s="126" customFormat="1" ht="15">
      <c r="B121" s="153"/>
      <c r="C121" s="154"/>
      <c r="D121" s="153"/>
    </row>
    <row r="122" spans="2:4" s="126" customFormat="1" ht="15">
      <c r="B122" s="153"/>
      <c r="C122" s="154"/>
      <c r="D122" s="153"/>
    </row>
    <row r="123" spans="2:4" s="126" customFormat="1" ht="15">
      <c r="B123" s="153"/>
      <c r="C123" s="154"/>
      <c r="D123" s="153"/>
    </row>
    <row r="124" spans="2:4" s="126" customFormat="1" ht="15">
      <c r="B124" s="153"/>
      <c r="C124" s="154"/>
      <c r="D124" s="153"/>
    </row>
    <row r="125" spans="2:4" s="126" customFormat="1" ht="15">
      <c r="B125" s="153"/>
      <c r="C125" s="154"/>
      <c r="D125" s="153"/>
    </row>
    <row r="126" spans="2:4" s="126" customFormat="1" ht="15">
      <c r="B126" s="153"/>
      <c r="C126" s="154"/>
      <c r="D126" s="153"/>
    </row>
    <row r="127" spans="2:4" s="126" customFormat="1" ht="15">
      <c r="B127" s="153"/>
      <c r="C127" s="154"/>
      <c r="D127" s="153"/>
    </row>
    <row r="128" spans="2:4" s="126" customFormat="1" ht="15">
      <c r="B128" s="153"/>
      <c r="C128" s="154"/>
      <c r="D128" s="153"/>
    </row>
    <row r="129" spans="2:4" s="126" customFormat="1" ht="15">
      <c r="B129" s="153"/>
      <c r="C129" s="154"/>
      <c r="D129" s="153"/>
    </row>
    <row r="130" spans="2:4" s="126" customFormat="1" ht="15">
      <c r="B130" s="153"/>
      <c r="C130" s="154"/>
      <c r="D130" s="153"/>
    </row>
    <row r="131" spans="2:4" s="126" customFormat="1" ht="15">
      <c r="B131" s="153"/>
      <c r="C131" s="154"/>
      <c r="D131" s="153"/>
    </row>
    <row r="132" spans="2:4" s="126" customFormat="1" ht="15">
      <c r="B132" s="153"/>
      <c r="C132" s="154"/>
      <c r="D132" s="153"/>
    </row>
    <row r="133" spans="2:4" s="126" customFormat="1" ht="15">
      <c r="B133" s="153"/>
      <c r="C133" s="154"/>
      <c r="D133" s="153"/>
    </row>
    <row r="134" spans="2:4" s="126" customFormat="1" ht="15">
      <c r="B134" s="153"/>
      <c r="C134" s="154"/>
      <c r="D134" s="153"/>
    </row>
    <row r="135" spans="2:4" s="126" customFormat="1" ht="15">
      <c r="B135" s="153"/>
      <c r="C135" s="154"/>
      <c r="D135" s="153"/>
    </row>
    <row r="136" spans="2:4" s="126" customFormat="1" ht="15">
      <c r="B136" s="153"/>
      <c r="C136" s="154"/>
      <c r="D136" s="153"/>
    </row>
    <row r="137" spans="2:4" s="126" customFormat="1" ht="15">
      <c r="B137" s="153"/>
      <c r="C137" s="154"/>
      <c r="D137" s="153"/>
    </row>
    <row r="138" spans="2:4" s="126" customFormat="1" ht="15">
      <c r="B138" s="153"/>
      <c r="C138" s="154"/>
      <c r="D138" s="153"/>
    </row>
    <row r="139" spans="2:4" s="126" customFormat="1" ht="15">
      <c r="B139" s="153"/>
      <c r="C139" s="154"/>
      <c r="D139" s="153"/>
    </row>
    <row r="140" spans="2:4" s="126" customFormat="1" ht="15">
      <c r="B140" s="153"/>
      <c r="C140" s="154"/>
      <c r="D140" s="153"/>
    </row>
    <row r="141" spans="2:4" s="126" customFormat="1" ht="15">
      <c r="B141" s="153"/>
      <c r="C141" s="154"/>
      <c r="D141" s="153"/>
    </row>
    <row r="142" spans="2:4" s="126" customFormat="1" ht="15">
      <c r="B142" s="153"/>
      <c r="C142" s="154"/>
      <c r="D142" s="153"/>
    </row>
  </sheetData>
  <mergeCells count="2">
    <mergeCell ref="A2:D2"/>
    <mergeCell ref="C3:D3"/>
  </mergeCells>
  <phoneticPr fontId="57" type="noConversion"/>
  <printOptions horizontalCentered="1"/>
  <pageMargins left="0.70833333333333304" right="0.70833333333333304" top="0.98402777777777795" bottom="1.18055555555556" header="0.31458333333333299" footer="0.98402777777777795"/>
  <pageSetup paperSize="9" scale="97" firstPageNumber="82" orientation="portrait" useFirstPageNumber="1"/>
  <headerFooter differentOddEven="1">
    <oddFooter>&amp;L&amp;"华文楷体"&amp;13&amp;B— &amp;P —</oddFooter>
    <evenFooter>&amp;R&amp;"华文楷体"&amp;13&amp;B— &amp;P —</evenFoot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9"/>
  <sheetViews>
    <sheetView workbookViewId="0">
      <selection activeCell="E7" sqref="E7"/>
    </sheetView>
  </sheetViews>
  <sheetFormatPr defaultColWidth="9" defaultRowHeight="13.5"/>
  <cols>
    <col min="1" max="1" width="14.875" style="112" customWidth="1"/>
    <col min="2" max="2" width="49" style="112" customWidth="1"/>
    <col min="3" max="3" width="24.75" style="112" customWidth="1"/>
    <col min="4" max="16384" width="9" style="112"/>
  </cols>
  <sheetData>
    <row r="1" spans="1:3" ht="20.25">
      <c r="A1" s="113" t="s">
        <v>343</v>
      </c>
      <c r="B1" s="114"/>
      <c r="C1" s="114"/>
    </row>
    <row r="2" spans="1:3" ht="27">
      <c r="A2" s="239" t="s">
        <v>476</v>
      </c>
      <c r="B2" s="239"/>
      <c r="C2" s="239"/>
    </row>
    <row r="3" spans="1:3" ht="20.25">
      <c r="A3" s="115"/>
      <c r="B3" s="115"/>
      <c r="C3" s="116" t="s">
        <v>2</v>
      </c>
    </row>
    <row r="4" spans="1:3" ht="27" customHeight="1">
      <c r="A4" s="117" t="s">
        <v>344</v>
      </c>
      <c r="B4" s="117" t="s">
        <v>345</v>
      </c>
      <c r="C4" s="118" t="s">
        <v>5</v>
      </c>
    </row>
    <row r="5" spans="1:3" ht="27" customHeight="1">
      <c r="A5" s="119">
        <v>110</v>
      </c>
      <c r="B5" s="120" t="s">
        <v>31</v>
      </c>
      <c r="C5" s="121">
        <v>59134</v>
      </c>
    </row>
    <row r="6" spans="1:3" ht="27" customHeight="1">
      <c r="A6" s="119">
        <v>11004</v>
      </c>
      <c r="B6" s="120" t="s">
        <v>264</v>
      </c>
      <c r="C6" s="122">
        <f>SUM(C7,C9)</f>
        <v>10282</v>
      </c>
    </row>
    <row r="7" spans="1:3" ht="27" customHeight="1">
      <c r="A7" s="119">
        <v>1100409</v>
      </c>
      <c r="B7" s="120" t="s">
        <v>265</v>
      </c>
      <c r="C7" s="122">
        <f>SUM(C8:C8)</f>
        <v>8800</v>
      </c>
    </row>
    <row r="8" spans="1:3" ht="27" customHeight="1">
      <c r="A8" s="119"/>
      <c r="B8" s="123" t="s">
        <v>266</v>
      </c>
      <c r="C8" s="122">
        <v>8800</v>
      </c>
    </row>
    <row r="9" spans="1:3" ht="27" customHeight="1">
      <c r="A9" s="119">
        <v>1100499</v>
      </c>
      <c r="B9" s="120" t="s">
        <v>267</v>
      </c>
      <c r="C9" s="122">
        <f>SUM(C10:C12)</f>
        <v>1482</v>
      </c>
    </row>
    <row r="10" spans="1:3" ht="27" customHeight="1">
      <c r="A10" s="119"/>
      <c r="B10" s="123" t="s">
        <v>268</v>
      </c>
      <c r="C10" s="122">
        <v>1224</v>
      </c>
    </row>
    <row r="11" spans="1:3" ht="27" customHeight="1">
      <c r="A11" s="119"/>
      <c r="B11" s="123" t="s">
        <v>269</v>
      </c>
      <c r="C11" s="122">
        <v>200</v>
      </c>
    </row>
    <row r="12" spans="1:3" ht="27" customHeight="1">
      <c r="A12" s="119"/>
      <c r="B12" s="123" t="s">
        <v>270</v>
      </c>
      <c r="C12" s="122">
        <v>58</v>
      </c>
    </row>
    <row r="13" spans="1:3" ht="27" customHeight="1">
      <c r="A13" s="119">
        <v>11011</v>
      </c>
      <c r="B13" s="120" t="s">
        <v>271</v>
      </c>
      <c r="C13" s="122"/>
    </row>
    <row r="14" spans="1:3" ht="27" customHeight="1">
      <c r="A14" s="119">
        <v>1101102</v>
      </c>
      <c r="B14" s="120" t="s">
        <v>272</v>
      </c>
      <c r="C14" s="122"/>
    </row>
    <row r="15" spans="1:3" ht="27" customHeight="1">
      <c r="A15" s="119">
        <v>110110231</v>
      </c>
      <c r="B15" s="124" t="s">
        <v>273</v>
      </c>
      <c r="C15" s="122"/>
    </row>
    <row r="16" spans="1:3" ht="27" customHeight="1">
      <c r="A16" s="119">
        <v>110110298</v>
      </c>
      <c r="B16" s="124" t="s">
        <v>274</v>
      </c>
      <c r="C16" s="122"/>
    </row>
    <row r="17" spans="1:3" ht="27" customHeight="1">
      <c r="A17" s="119">
        <v>11008</v>
      </c>
      <c r="B17" s="120" t="s">
        <v>275</v>
      </c>
      <c r="C17" s="122">
        <f>SUM(C18)</f>
        <v>48852</v>
      </c>
    </row>
    <row r="18" spans="1:3" ht="27" customHeight="1">
      <c r="A18" s="119">
        <v>1100802</v>
      </c>
      <c r="B18" s="120" t="s">
        <v>276</v>
      </c>
      <c r="C18" s="122">
        <v>48852</v>
      </c>
    </row>
    <row r="19" spans="1:3" ht="27" customHeight="1">
      <c r="A19" s="119">
        <v>11009</v>
      </c>
      <c r="B19" s="120" t="s">
        <v>277</v>
      </c>
      <c r="C19" s="122"/>
    </row>
  </sheetData>
  <mergeCells count="1">
    <mergeCell ref="A2:C2"/>
  </mergeCells>
  <phoneticPr fontId="5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5"/>
  <sheetViews>
    <sheetView showZeros="0" workbookViewId="0">
      <selection activeCell="B10" sqref="B10"/>
    </sheetView>
  </sheetViews>
  <sheetFormatPr defaultColWidth="10" defaultRowHeight="14.25"/>
  <cols>
    <col min="1" max="1" width="17.25" style="86" customWidth="1"/>
    <col min="2" max="2" width="42.375" style="86" customWidth="1"/>
    <col min="3" max="3" width="20.5" style="86" customWidth="1"/>
    <col min="4" max="16384" width="10" style="86"/>
  </cols>
  <sheetData>
    <row r="1" spans="1:4" s="98" customFormat="1" ht="24.95" customHeight="1">
      <c r="A1" s="87" t="s">
        <v>346</v>
      </c>
      <c r="D1" s="100"/>
    </row>
    <row r="2" spans="1:4" ht="60" customHeight="1">
      <c r="A2" s="240" t="s">
        <v>347</v>
      </c>
      <c r="B2" s="241"/>
      <c r="C2" s="241"/>
    </row>
    <row r="3" spans="1:4" s="84" customFormat="1" ht="24.95" customHeight="1">
      <c r="C3" s="101" t="s">
        <v>2</v>
      </c>
    </row>
    <row r="4" spans="1:4" s="99" customFormat="1" ht="24.95" customHeight="1">
      <c r="A4" s="24" t="s">
        <v>3</v>
      </c>
      <c r="B4" s="24" t="s">
        <v>4</v>
      </c>
      <c r="C4" s="53" t="s">
        <v>5</v>
      </c>
    </row>
    <row r="5" spans="1:4" s="84" customFormat="1" ht="24.95" customHeight="1">
      <c r="A5" s="90">
        <v>10306</v>
      </c>
      <c r="B5" s="91" t="s">
        <v>348</v>
      </c>
      <c r="C5" s="102">
        <f>SUM(C7)</f>
        <v>15000</v>
      </c>
    </row>
    <row r="6" spans="1:4" s="84" customFormat="1" ht="24.95" customHeight="1">
      <c r="A6" s="90">
        <v>1030601</v>
      </c>
      <c r="B6" s="90" t="s">
        <v>349</v>
      </c>
      <c r="C6" s="102">
        <f>C7</f>
        <v>15000</v>
      </c>
    </row>
    <row r="7" spans="1:4" s="84" customFormat="1" ht="24.95" customHeight="1">
      <c r="A7" s="90">
        <v>103060198</v>
      </c>
      <c r="B7" s="90" t="s">
        <v>350</v>
      </c>
      <c r="C7" s="102">
        <f>SUM(C8:C9)</f>
        <v>15000</v>
      </c>
    </row>
    <row r="8" spans="1:4" s="84" customFormat="1" ht="24.95" customHeight="1">
      <c r="A8" s="103"/>
      <c r="B8" s="96" t="s">
        <v>351</v>
      </c>
      <c r="C8" s="102">
        <v>10000</v>
      </c>
    </row>
    <row r="9" spans="1:4" s="84" customFormat="1" ht="24.95" customHeight="1">
      <c r="A9" s="103"/>
      <c r="B9" s="96" t="s">
        <v>352</v>
      </c>
      <c r="C9" s="102">
        <v>5000</v>
      </c>
    </row>
    <row r="10" spans="1:4" s="84" customFormat="1" ht="24.95" customHeight="1">
      <c r="A10" s="104">
        <v>110</v>
      </c>
      <c r="B10" s="105" t="s">
        <v>31</v>
      </c>
      <c r="C10" s="102">
        <f>C11+C13</f>
        <v>6</v>
      </c>
    </row>
    <row r="11" spans="1:4" s="84" customFormat="1" ht="24.95" customHeight="1">
      <c r="A11" s="104">
        <v>11005</v>
      </c>
      <c r="B11" s="106" t="s">
        <v>353</v>
      </c>
      <c r="C11" s="107">
        <v>6</v>
      </c>
    </row>
    <row r="12" spans="1:4" s="84" customFormat="1" ht="24.95" customHeight="1">
      <c r="A12" s="104">
        <v>1100501</v>
      </c>
      <c r="B12" s="108" t="s">
        <v>354</v>
      </c>
      <c r="C12" s="107">
        <v>6</v>
      </c>
    </row>
    <row r="13" spans="1:4" s="84" customFormat="1" ht="24.95" customHeight="1">
      <c r="A13" s="104">
        <v>11008</v>
      </c>
      <c r="B13" s="90" t="s">
        <v>355</v>
      </c>
      <c r="C13" s="102">
        <f>C14</f>
        <v>0</v>
      </c>
    </row>
    <row r="14" spans="1:4" s="84" customFormat="1" ht="24.95" customHeight="1">
      <c r="A14" s="104">
        <v>1100804</v>
      </c>
      <c r="B14" s="90" t="s">
        <v>356</v>
      </c>
      <c r="C14" s="102"/>
    </row>
    <row r="15" spans="1:4" s="84" customFormat="1" ht="24.95" customHeight="1">
      <c r="A15" s="109"/>
      <c r="B15" s="110" t="s">
        <v>46</v>
      </c>
      <c r="C15" s="111">
        <f>SUM(C5,C10)</f>
        <v>15006</v>
      </c>
    </row>
  </sheetData>
  <mergeCells count="1">
    <mergeCell ref="A2:C2"/>
  </mergeCells>
  <phoneticPr fontId="57" type="noConversion"/>
  <printOptions horizontalCentered="1"/>
  <pageMargins left="0.70833333333333304" right="0.70833333333333304" top="0.98402777777777795" bottom="1.18055555555556" header="0.31458333333333299" footer="0.98402777777777795"/>
  <pageSetup paperSize="9" firstPageNumber="87" orientation="portrait" useFirstPageNumber="1"/>
  <headerFooter differentOddEven="1">
    <oddFooter>&amp;R&amp;"华文楷体"&amp;13&amp;B—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7</vt:i4>
      </vt:variant>
    </vt:vector>
  </HeadingPairs>
  <TitlesOfParts>
    <vt:vector size="24" baseType="lpstr">
      <vt:lpstr>11、一般公共预算收入明细表</vt:lpstr>
      <vt:lpstr>12、一般公共预算支出明细表</vt:lpstr>
      <vt:lpstr>13、一般公共预算基本支出表</vt:lpstr>
      <vt:lpstr>14、三公经费预算支出表</vt:lpstr>
      <vt:lpstr>15、一般公共预算税收返还及转移支付表</vt:lpstr>
      <vt:lpstr>16、政府基金预算收入表</vt:lpstr>
      <vt:lpstr>17、政府基金预算支出表</vt:lpstr>
      <vt:lpstr>18、政府性基金转移支付表</vt:lpstr>
      <vt:lpstr>19、国有资本经营收入</vt:lpstr>
      <vt:lpstr>20、国有资本经营支出</vt:lpstr>
      <vt:lpstr>21、国有资本经营预算转移支付表</vt:lpstr>
      <vt:lpstr>22、社保基金收入表</vt:lpstr>
      <vt:lpstr>23、社保基金支出表</vt:lpstr>
      <vt:lpstr>24、政府一般债务限额和余额情况表</vt:lpstr>
      <vt:lpstr>25、政府专项债务限额和余额情况表</vt:lpstr>
      <vt:lpstr>26、地方政府债券还本付息情况表</vt:lpstr>
      <vt:lpstr>27、新增政府债券分配明细表</vt:lpstr>
      <vt:lpstr>'16、政府基金预算收入表'!Print_Area</vt:lpstr>
      <vt:lpstr>'17、政府基金预算支出表'!Print_Area</vt:lpstr>
      <vt:lpstr>'11、一般公共预算收入明细表'!Print_Titles</vt:lpstr>
      <vt:lpstr>'12、一般公共预算支出明细表'!Print_Titles</vt:lpstr>
      <vt:lpstr>'16、政府基金预算收入表'!Print_Titles</vt:lpstr>
      <vt:lpstr>'17、政府基金预算支出表'!Print_Titles</vt:lpstr>
      <vt:lpstr>'22、社保基金收入表'!Print_Titles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雷 Inn</cp:lastModifiedBy>
  <cp:lastPrinted>2025-03-18T03:26:00Z</cp:lastPrinted>
  <dcterms:created xsi:type="dcterms:W3CDTF">2006-09-16T00:00:00Z</dcterms:created>
  <dcterms:modified xsi:type="dcterms:W3CDTF">2025-04-27T03:23:12Z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B0C2E4C9FD1842ECAD6053C6DCB50BA1</vt:lpwstr>
  </property>
</Properties>
</file>