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2019年一般预算收入计划分配总表" sheetId="2" r:id="rId1"/>
  </sheets>
  <definedNames>
    <definedName name="_xlnm.Print_Titles">#N/A</definedName>
  </definedName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/>
  <c r="D34" s="1"/>
  <c r="E33"/>
  <c r="D33" s="1"/>
  <c r="E32"/>
  <c r="D32" s="1"/>
  <c r="E31"/>
  <c r="D31" s="1"/>
  <c r="C30"/>
  <c r="B30"/>
  <c r="E29"/>
  <c r="D29" s="1"/>
  <c r="E28"/>
  <c r="D28" s="1"/>
  <c r="E27"/>
  <c r="D27" s="1"/>
  <c r="E26"/>
  <c r="D26" s="1"/>
  <c r="E25"/>
  <c r="D25" s="1"/>
  <c r="E24"/>
  <c r="D24" s="1"/>
  <c r="B23"/>
  <c r="E22"/>
  <c r="D22" s="1"/>
  <c r="E21"/>
  <c r="D21" s="1"/>
  <c r="E19"/>
  <c r="D19" s="1"/>
  <c r="E18"/>
  <c r="D18" s="1"/>
  <c r="E17"/>
  <c r="D17" s="1"/>
  <c r="E16"/>
  <c r="D16" s="1"/>
  <c r="E15"/>
  <c r="D15" s="1"/>
  <c r="E14"/>
  <c r="D14" s="1"/>
  <c r="E13"/>
  <c r="D13" s="1"/>
  <c r="E12"/>
  <c r="D12" s="1"/>
  <c r="E11"/>
  <c r="D11" s="1"/>
  <c r="E10"/>
  <c r="D10" s="1"/>
  <c r="E9"/>
  <c r="D9" s="1"/>
  <c r="E8"/>
  <c r="D8" s="1"/>
  <c r="E7"/>
  <c r="D7" s="1"/>
  <c r="B6"/>
  <c r="C6" s="1"/>
  <c r="E6" s="1"/>
  <c r="E30" l="1"/>
  <c r="D30" s="1"/>
  <c r="B5"/>
  <c r="C5" l="1"/>
  <c r="B35"/>
  <c r="E35" s="1"/>
  <c r="D35" s="1"/>
  <c r="E5" l="1"/>
  <c r="C23"/>
  <c r="E23" s="1"/>
  <c r="D23" s="1"/>
</calcChain>
</file>

<file path=xl/sharedStrings.xml><?xml version="1.0" encoding="utf-8"?>
<sst xmlns="http://schemas.openxmlformats.org/spreadsheetml/2006/main" count="41" uniqueCount="40">
  <si>
    <t>备注</t>
    <phoneticPr fontId="3" type="noConversion"/>
  </si>
  <si>
    <t xml:space="preserve">     单位：万元</t>
    <phoneticPr fontId="3" type="noConversion"/>
  </si>
  <si>
    <t>一、地方一般公共预算收入</t>
    <phoneticPr fontId="3" type="noConversion"/>
  </si>
  <si>
    <t>（一）税务部门</t>
    <phoneticPr fontId="3" type="noConversion"/>
  </si>
  <si>
    <t xml:space="preserve">      增值税50%</t>
  </si>
  <si>
    <t xml:space="preserve">      企业所得税40%</t>
  </si>
  <si>
    <t xml:space="preserve">      个人所得税40%</t>
  </si>
  <si>
    <t xml:space="preserve">      资源税</t>
  </si>
  <si>
    <t xml:space="preserve">      城市维护建设税</t>
  </si>
  <si>
    <t xml:space="preserve">      房产税</t>
  </si>
  <si>
    <t xml:space="preserve">      印花税</t>
  </si>
  <si>
    <t xml:space="preserve">      城镇土地使用税</t>
  </si>
  <si>
    <t xml:space="preserve">      土地增值税</t>
  </si>
  <si>
    <t xml:space="preserve">      车船税</t>
  </si>
  <si>
    <t xml:space="preserve">      耕地占用税</t>
  </si>
  <si>
    <t xml:space="preserve">      契税</t>
  </si>
  <si>
    <t xml:space="preserve">      烟叶税</t>
  </si>
  <si>
    <t xml:space="preserve">      环保税</t>
  </si>
  <si>
    <t>（二）财政部门</t>
    <phoneticPr fontId="3" type="noConversion"/>
  </si>
  <si>
    <t xml:space="preserve">      专项收入</t>
  </si>
  <si>
    <t xml:space="preserve">      罚没收入</t>
  </si>
  <si>
    <t xml:space="preserve">      国有资源有偿收入</t>
  </si>
  <si>
    <t xml:space="preserve">      政府住房基金收入</t>
  </si>
  <si>
    <t xml:space="preserve">      其他收入</t>
  </si>
  <si>
    <t>二、上划中央税收收入</t>
    <phoneticPr fontId="3" type="noConversion"/>
  </si>
  <si>
    <t xml:space="preserve">      国内消费税100%</t>
  </si>
  <si>
    <t xml:space="preserve">      企业所得税60%</t>
  </si>
  <si>
    <t xml:space="preserve">      个人所得税60%</t>
  </si>
  <si>
    <t>三、地方财政总收入</t>
  </si>
  <si>
    <t xml:space="preserve">      行政性事业收费</t>
    <phoneticPr fontId="2" type="noConversion"/>
  </si>
  <si>
    <t>2018年完成</t>
    <phoneticPr fontId="3" type="noConversion"/>
  </si>
  <si>
    <t>2019年计划</t>
    <phoneticPr fontId="3" type="noConversion"/>
  </si>
  <si>
    <r>
      <t xml:space="preserve">     改征增值税50</t>
    </r>
    <r>
      <rPr>
        <sz val="10"/>
        <color theme="1"/>
        <rFont val="等线"/>
        <family val="2"/>
        <charset val="134"/>
        <scheme val="minor"/>
      </rPr>
      <t>%</t>
    </r>
    <phoneticPr fontId="3" type="noConversion"/>
  </si>
  <si>
    <t>注：1.一般公共预算收入增长8%，税务部门收入增长9%，财政部门增长5.2%；2.2019年一般预算收入中税收计划收入55899万元，税收占比71.8%。</t>
    <phoneticPr fontId="3" type="noConversion"/>
  </si>
  <si>
    <r>
      <t xml:space="preserve">   </t>
    </r>
    <r>
      <rPr>
        <sz val="22"/>
        <rFont val="宋体"/>
        <family val="3"/>
        <charset val="134"/>
      </rPr>
      <t xml:space="preserve"> 2019</t>
    </r>
    <r>
      <rPr>
        <sz val="22"/>
        <rFont val="华文中宋"/>
        <family val="3"/>
        <charset val="134"/>
      </rPr>
      <t>年一般公共预算收入计划分配总表</t>
    </r>
    <phoneticPr fontId="3" type="noConversion"/>
  </si>
  <si>
    <t xml:space="preserve">      教育费及残保金收入</t>
    <phoneticPr fontId="3" type="noConversion"/>
  </si>
  <si>
    <t>收 入 项 目</t>
    <phoneticPr fontId="3" type="noConversion"/>
  </si>
  <si>
    <t>计划比完成</t>
    <phoneticPr fontId="3" type="noConversion"/>
  </si>
  <si>
    <t>%</t>
    <phoneticPr fontId="3" type="noConversion"/>
  </si>
  <si>
    <t>绝对额</t>
    <phoneticPr fontId="3" type="noConversion"/>
  </si>
</sst>
</file>

<file path=xl/styles.xml><?xml version="1.0" encoding="utf-8"?>
<styleSheet xmlns="http://schemas.openxmlformats.org/spreadsheetml/2006/main">
  <numFmts count="8">
    <numFmt numFmtId="176" formatCode="yyyy&quot;年&quot;m&quot;月&quot;d&quot;日&quot;;@"/>
    <numFmt numFmtId="178" formatCode="0.00_);[Red]\(0.00\)"/>
    <numFmt numFmtId="179" formatCode="0.00_ "/>
    <numFmt numFmtId="180" formatCode="#,##0_ "/>
    <numFmt numFmtId="181" formatCode="0_ "/>
    <numFmt numFmtId="182" formatCode="0_);[Red]\(0\)"/>
    <numFmt numFmtId="183" formatCode="0.0_ "/>
    <numFmt numFmtId="184" formatCode="0.0"/>
  </numFmts>
  <fonts count="13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黑体"/>
      <family val="3"/>
      <charset val="134"/>
    </font>
    <font>
      <sz val="10"/>
      <name val="等线"/>
      <family val="3"/>
      <charset val="134"/>
      <scheme val="minor"/>
    </font>
    <font>
      <sz val="22"/>
      <name val="华文中宋"/>
      <family val="3"/>
      <charset val="134"/>
    </font>
    <font>
      <sz val="22"/>
      <name val="宋体"/>
      <family val="3"/>
      <charset val="134"/>
    </font>
    <font>
      <sz val="11"/>
      <name val="黑体"/>
      <family val="3"/>
      <charset val="134"/>
    </font>
    <font>
      <sz val="10"/>
      <color theme="1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horizontal="left" vertical="center"/>
    </xf>
    <xf numFmtId="179" fontId="1" fillId="0" borderId="0" xfId="1" applyNumberFormat="1">
      <alignment vertical="center"/>
    </xf>
    <xf numFmtId="0" fontId="8" fillId="0" borderId="0" xfId="1" applyFont="1" applyAlignme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1" xfId="1" applyFont="1" applyBorder="1" applyAlignment="1">
      <alignment horizontal="left" vertical="center"/>
    </xf>
    <xf numFmtId="0" fontId="5" fillId="0" borderId="1" xfId="1" applyFont="1" applyBorder="1">
      <alignment vertical="center"/>
    </xf>
    <xf numFmtId="0" fontId="7" fillId="3" borderId="1" xfId="1" applyFont="1" applyFill="1" applyBorder="1">
      <alignment vertical="center"/>
    </xf>
    <xf numFmtId="0" fontId="7" fillId="0" borderId="1" xfId="1" applyFont="1" applyBorder="1">
      <alignment vertical="center"/>
    </xf>
    <xf numFmtId="184" fontId="5" fillId="0" borderId="0" xfId="1" applyNumberFormat="1" applyFont="1">
      <alignment vertical="center"/>
    </xf>
    <xf numFmtId="180" fontId="5" fillId="2" borderId="1" xfId="1" applyNumberFormat="1" applyFont="1" applyFill="1" applyBorder="1">
      <alignment vertical="center"/>
    </xf>
    <xf numFmtId="182" fontId="5" fillId="2" borderId="1" xfId="1" applyNumberFormat="1" applyFont="1" applyFill="1" applyBorder="1">
      <alignment vertical="center"/>
    </xf>
    <xf numFmtId="183" fontId="5" fillId="2" borderId="1" xfId="1" applyNumberFormat="1" applyFont="1" applyFill="1" applyBorder="1">
      <alignment vertical="center"/>
    </xf>
    <xf numFmtId="182" fontId="5" fillId="2" borderId="1" xfId="1" applyNumberFormat="1" applyFont="1" applyFill="1" applyBorder="1" applyProtection="1">
      <alignment vertical="center"/>
      <protection locked="0"/>
    </xf>
    <xf numFmtId="180" fontId="5" fillId="0" borderId="1" xfId="1" applyNumberFormat="1" applyFont="1" applyBorder="1">
      <alignment vertical="center"/>
    </xf>
    <xf numFmtId="180" fontId="6" fillId="0" borderId="1" xfId="1" applyNumberFormat="1" applyFont="1" applyBorder="1" applyAlignment="1">
      <alignment vertical="center" wrapText="1"/>
    </xf>
    <xf numFmtId="181" fontId="6" fillId="2" borderId="1" xfId="1" applyNumberFormat="1" applyFont="1" applyFill="1" applyBorder="1">
      <alignment vertical="center"/>
    </xf>
    <xf numFmtId="180" fontId="6" fillId="2" borderId="1" xfId="1" applyNumberFormat="1" applyFont="1" applyFill="1" applyBorder="1">
      <alignment vertical="center"/>
    </xf>
    <xf numFmtId="183" fontId="6" fillId="2" borderId="1" xfId="1" applyNumberFormat="1" applyFont="1" applyFill="1" applyBorder="1">
      <alignment vertical="center"/>
    </xf>
    <xf numFmtId="0" fontId="5" fillId="0" borderId="1" xfId="1" applyFont="1" applyBorder="1" applyAlignment="1">
      <alignment horizontal="left" vertical="center"/>
    </xf>
    <xf numFmtId="180" fontId="6" fillId="0" borderId="1" xfId="1" applyNumberFormat="1" applyFont="1" applyBorder="1">
      <alignment vertical="center"/>
    </xf>
    <xf numFmtId="179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9" fillId="0" borderId="0" xfId="1" applyFont="1" applyAlignment="1">
      <alignment horizontal="center"/>
    </xf>
    <xf numFmtId="176" fontId="4" fillId="0" borderId="0" xfId="1" applyNumberFormat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178" fontId="7" fillId="0" borderId="1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activeCell="C29" sqref="C29"/>
    </sheetView>
  </sheetViews>
  <sheetFormatPr defaultRowHeight="15.6"/>
  <cols>
    <col min="1" max="1" width="43.88671875" style="1" customWidth="1"/>
    <col min="2" max="2" width="19.77734375" style="1" customWidth="1"/>
    <col min="3" max="3" width="19.77734375" style="3" customWidth="1"/>
    <col min="4" max="5" width="18" style="1" customWidth="1"/>
    <col min="6" max="6" width="15.88671875" style="1" customWidth="1"/>
    <col min="7" max="7" width="12.77734375" style="1" customWidth="1"/>
    <col min="8" max="256" width="9" style="1"/>
    <col min="257" max="257" width="31.6640625" style="1" customWidth="1"/>
    <col min="258" max="258" width="13" style="1" customWidth="1"/>
    <col min="259" max="259" width="14.21875" style="1" customWidth="1"/>
    <col min="260" max="260" width="10.77734375" style="1" customWidth="1"/>
    <col min="261" max="261" width="10.33203125" style="1" customWidth="1"/>
    <col min="262" max="263" width="12.77734375" style="1" customWidth="1"/>
    <col min="264" max="512" width="9" style="1"/>
    <col min="513" max="513" width="31.6640625" style="1" customWidth="1"/>
    <col min="514" max="514" width="13" style="1" customWidth="1"/>
    <col min="515" max="515" width="14.21875" style="1" customWidth="1"/>
    <col min="516" max="516" width="10.77734375" style="1" customWidth="1"/>
    <col min="517" max="517" width="10.33203125" style="1" customWidth="1"/>
    <col min="518" max="519" width="12.77734375" style="1" customWidth="1"/>
    <col min="520" max="768" width="9" style="1"/>
    <col min="769" max="769" width="31.6640625" style="1" customWidth="1"/>
    <col min="770" max="770" width="13" style="1" customWidth="1"/>
    <col min="771" max="771" width="14.21875" style="1" customWidth="1"/>
    <col min="772" max="772" width="10.77734375" style="1" customWidth="1"/>
    <col min="773" max="773" width="10.33203125" style="1" customWidth="1"/>
    <col min="774" max="775" width="12.77734375" style="1" customWidth="1"/>
    <col min="776" max="1024" width="9" style="1"/>
    <col min="1025" max="1025" width="31.6640625" style="1" customWidth="1"/>
    <col min="1026" max="1026" width="13" style="1" customWidth="1"/>
    <col min="1027" max="1027" width="14.21875" style="1" customWidth="1"/>
    <col min="1028" max="1028" width="10.77734375" style="1" customWidth="1"/>
    <col min="1029" max="1029" width="10.33203125" style="1" customWidth="1"/>
    <col min="1030" max="1031" width="12.77734375" style="1" customWidth="1"/>
    <col min="1032" max="1280" width="9" style="1"/>
    <col min="1281" max="1281" width="31.6640625" style="1" customWidth="1"/>
    <col min="1282" max="1282" width="13" style="1" customWidth="1"/>
    <col min="1283" max="1283" width="14.21875" style="1" customWidth="1"/>
    <col min="1284" max="1284" width="10.77734375" style="1" customWidth="1"/>
    <col min="1285" max="1285" width="10.33203125" style="1" customWidth="1"/>
    <col min="1286" max="1287" width="12.77734375" style="1" customWidth="1"/>
    <col min="1288" max="1536" width="9" style="1"/>
    <col min="1537" max="1537" width="31.6640625" style="1" customWidth="1"/>
    <col min="1538" max="1538" width="13" style="1" customWidth="1"/>
    <col min="1539" max="1539" width="14.21875" style="1" customWidth="1"/>
    <col min="1540" max="1540" width="10.77734375" style="1" customWidth="1"/>
    <col min="1541" max="1541" width="10.33203125" style="1" customWidth="1"/>
    <col min="1542" max="1543" width="12.77734375" style="1" customWidth="1"/>
    <col min="1544" max="1792" width="9" style="1"/>
    <col min="1793" max="1793" width="31.6640625" style="1" customWidth="1"/>
    <col min="1794" max="1794" width="13" style="1" customWidth="1"/>
    <col min="1795" max="1795" width="14.21875" style="1" customWidth="1"/>
    <col min="1796" max="1796" width="10.77734375" style="1" customWidth="1"/>
    <col min="1797" max="1797" width="10.33203125" style="1" customWidth="1"/>
    <col min="1798" max="1799" width="12.77734375" style="1" customWidth="1"/>
    <col min="1800" max="2048" width="9" style="1"/>
    <col min="2049" max="2049" width="31.6640625" style="1" customWidth="1"/>
    <col min="2050" max="2050" width="13" style="1" customWidth="1"/>
    <col min="2051" max="2051" width="14.21875" style="1" customWidth="1"/>
    <col min="2052" max="2052" width="10.77734375" style="1" customWidth="1"/>
    <col min="2053" max="2053" width="10.33203125" style="1" customWidth="1"/>
    <col min="2054" max="2055" width="12.77734375" style="1" customWidth="1"/>
    <col min="2056" max="2304" width="9" style="1"/>
    <col min="2305" max="2305" width="31.6640625" style="1" customWidth="1"/>
    <col min="2306" max="2306" width="13" style="1" customWidth="1"/>
    <col min="2307" max="2307" width="14.21875" style="1" customWidth="1"/>
    <col min="2308" max="2308" width="10.77734375" style="1" customWidth="1"/>
    <col min="2309" max="2309" width="10.33203125" style="1" customWidth="1"/>
    <col min="2310" max="2311" width="12.77734375" style="1" customWidth="1"/>
    <col min="2312" max="2560" width="9" style="1"/>
    <col min="2561" max="2561" width="31.6640625" style="1" customWidth="1"/>
    <col min="2562" max="2562" width="13" style="1" customWidth="1"/>
    <col min="2563" max="2563" width="14.21875" style="1" customWidth="1"/>
    <col min="2564" max="2564" width="10.77734375" style="1" customWidth="1"/>
    <col min="2565" max="2565" width="10.33203125" style="1" customWidth="1"/>
    <col min="2566" max="2567" width="12.77734375" style="1" customWidth="1"/>
    <col min="2568" max="2816" width="9" style="1"/>
    <col min="2817" max="2817" width="31.6640625" style="1" customWidth="1"/>
    <col min="2818" max="2818" width="13" style="1" customWidth="1"/>
    <col min="2819" max="2819" width="14.21875" style="1" customWidth="1"/>
    <col min="2820" max="2820" width="10.77734375" style="1" customWidth="1"/>
    <col min="2821" max="2821" width="10.33203125" style="1" customWidth="1"/>
    <col min="2822" max="2823" width="12.77734375" style="1" customWidth="1"/>
    <col min="2824" max="3072" width="9" style="1"/>
    <col min="3073" max="3073" width="31.6640625" style="1" customWidth="1"/>
    <col min="3074" max="3074" width="13" style="1" customWidth="1"/>
    <col min="3075" max="3075" width="14.21875" style="1" customWidth="1"/>
    <col min="3076" max="3076" width="10.77734375" style="1" customWidth="1"/>
    <col min="3077" max="3077" width="10.33203125" style="1" customWidth="1"/>
    <col min="3078" max="3079" width="12.77734375" style="1" customWidth="1"/>
    <col min="3080" max="3328" width="9" style="1"/>
    <col min="3329" max="3329" width="31.6640625" style="1" customWidth="1"/>
    <col min="3330" max="3330" width="13" style="1" customWidth="1"/>
    <col min="3331" max="3331" width="14.21875" style="1" customWidth="1"/>
    <col min="3332" max="3332" width="10.77734375" style="1" customWidth="1"/>
    <col min="3333" max="3333" width="10.33203125" style="1" customWidth="1"/>
    <col min="3334" max="3335" width="12.77734375" style="1" customWidth="1"/>
    <col min="3336" max="3584" width="9" style="1"/>
    <col min="3585" max="3585" width="31.6640625" style="1" customWidth="1"/>
    <col min="3586" max="3586" width="13" style="1" customWidth="1"/>
    <col min="3587" max="3587" width="14.21875" style="1" customWidth="1"/>
    <col min="3588" max="3588" width="10.77734375" style="1" customWidth="1"/>
    <col min="3589" max="3589" width="10.33203125" style="1" customWidth="1"/>
    <col min="3590" max="3591" width="12.77734375" style="1" customWidth="1"/>
    <col min="3592" max="3840" width="9" style="1"/>
    <col min="3841" max="3841" width="31.6640625" style="1" customWidth="1"/>
    <col min="3842" max="3842" width="13" style="1" customWidth="1"/>
    <col min="3843" max="3843" width="14.21875" style="1" customWidth="1"/>
    <col min="3844" max="3844" width="10.77734375" style="1" customWidth="1"/>
    <col min="3845" max="3845" width="10.33203125" style="1" customWidth="1"/>
    <col min="3846" max="3847" width="12.77734375" style="1" customWidth="1"/>
    <col min="3848" max="4096" width="9" style="1"/>
    <col min="4097" max="4097" width="31.6640625" style="1" customWidth="1"/>
    <col min="4098" max="4098" width="13" style="1" customWidth="1"/>
    <col min="4099" max="4099" width="14.21875" style="1" customWidth="1"/>
    <col min="4100" max="4100" width="10.77734375" style="1" customWidth="1"/>
    <col min="4101" max="4101" width="10.33203125" style="1" customWidth="1"/>
    <col min="4102" max="4103" width="12.77734375" style="1" customWidth="1"/>
    <col min="4104" max="4352" width="9" style="1"/>
    <col min="4353" max="4353" width="31.6640625" style="1" customWidth="1"/>
    <col min="4354" max="4354" width="13" style="1" customWidth="1"/>
    <col min="4355" max="4355" width="14.21875" style="1" customWidth="1"/>
    <col min="4356" max="4356" width="10.77734375" style="1" customWidth="1"/>
    <col min="4357" max="4357" width="10.33203125" style="1" customWidth="1"/>
    <col min="4358" max="4359" width="12.77734375" style="1" customWidth="1"/>
    <col min="4360" max="4608" width="9" style="1"/>
    <col min="4609" max="4609" width="31.6640625" style="1" customWidth="1"/>
    <col min="4610" max="4610" width="13" style="1" customWidth="1"/>
    <col min="4611" max="4611" width="14.21875" style="1" customWidth="1"/>
    <col min="4612" max="4612" width="10.77734375" style="1" customWidth="1"/>
    <col min="4613" max="4613" width="10.33203125" style="1" customWidth="1"/>
    <col min="4614" max="4615" width="12.77734375" style="1" customWidth="1"/>
    <col min="4616" max="4864" width="9" style="1"/>
    <col min="4865" max="4865" width="31.6640625" style="1" customWidth="1"/>
    <col min="4866" max="4866" width="13" style="1" customWidth="1"/>
    <col min="4867" max="4867" width="14.21875" style="1" customWidth="1"/>
    <col min="4868" max="4868" width="10.77734375" style="1" customWidth="1"/>
    <col min="4869" max="4869" width="10.33203125" style="1" customWidth="1"/>
    <col min="4870" max="4871" width="12.77734375" style="1" customWidth="1"/>
    <col min="4872" max="5120" width="9" style="1"/>
    <col min="5121" max="5121" width="31.6640625" style="1" customWidth="1"/>
    <col min="5122" max="5122" width="13" style="1" customWidth="1"/>
    <col min="5123" max="5123" width="14.21875" style="1" customWidth="1"/>
    <col min="5124" max="5124" width="10.77734375" style="1" customWidth="1"/>
    <col min="5125" max="5125" width="10.33203125" style="1" customWidth="1"/>
    <col min="5126" max="5127" width="12.77734375" style="1" customWidth="1"/>
    <col min="5128" max="5376" width="9" style="1"/>
    <col min="5377" max="5377" width="31.6640625" style="1" customWidth="1"/>
    <col min="5378" max="5378" width="13" style="1" customWidth="1"/>
    <col min="5379" max="5379" width="14.21875" style="1" customWidth="1"/>
    <col min="5380" max="5380" width="10.77734375" style="1" customWidth="1"/>
    <col min="5381" max="5381" width="10.33203125" style="1" customWidth="1"/>
    <col min="5382" max="5383" width="12.77734375" style="1" customWidth="1"/>
    <col min="5384" max="5632" width="9" style="1"/>
    <col min="5633" max="5633" width="31.6640625" style="1" customWidth="1"/>
    <col min="5634" max="5634" width="13" style="1" customWidth="1"/>
    <col min="5635" max="5635" width="14.21875" style="1" customWidth="1"/>
    <col min="5636" max="5636" width="10.77734375" style="1" customWidth="1"/>
    <col min="5637" max="5637" width="10.33203125" style="1" customWidth="1"/>
    <col min="5638" max="5639" width="12.77734375" style="1" customWidth="1"/>
    <col min="5640" max="5888" width="9" style="1"/>
    <col min="5889" max="5889" width="31.6640625" style="1" customWidth="1"/>
    <col min="5890" max="5890" width="13" style="1" customWidth="1"/>
    <col min="5891" max="5891" width="14.21875" style="1" customWidth="1"/>
    <col min="5892" max="5892" width="10.77734375" style="1" customWidth="1"/>
    <col min="5893" max="5893" width="10.33203125" style="1" customWidth="1"/>
    <col min="5894" max="5895" width="12.77734375" style="1" customWidth="1"/>
    <col min="5896" max="6144" width="9" style="1"/>
    <col min="6145" max="6145" width="31.6640625" style="1" customWidth="1"/>
    <col min="6146" max="6146" width="13" style="1" customWidth="1"/>
    <col min="6147" max="6147" width="14.21875" style="1" customWidth="1"/>
    <col min="6148" max="6148" width="10.77734375" style="1" customWidth="1"/>
    <col min="6149" max="6149" width="10.33203125" style="1" customWidth="1"/>
    <col min="6150" max="6151" width="12.77734375" style="1" customWidth="1"/>
    <col min="6152" max="6400" width="9" style="1"/>
    <col min="6401" max="6401" width="31.6640625" style="1" customWidth="1"/>
    <col min="6402" max="6402" width="13" style="1" customWidth="1"/>
    <col min="6403" max="6403" width="14.21875" style="1" customWidth="1"/>
    <col min="6404" max="6404" width="10.77734375" style="1" customWidth="1"/>
    <col min="6405" max="6405" width="10.33203125" style="1" customWidth="1"/>
    <col min="6406" max="6407" width="12.77734375" style="1" customWidth="1"/>
    <col min="6408" max="6656" width="9" style="1"/>
    <col min="6657" max="6657" width="31.6640625" style="1" customWidth="1"/>
    <col min="6658" max="6658" width="13" style="1" customWidth="1"/>
    <col min="6659" max="6659" width="14.21875" style="1" customWidth="1"/>
    <col min="6660" max="6660" width="10.77734375" style="1" customWidth="1"/>
    <col min="6661" max="6661" width="10.33203125" style="1" customWidth="1"/>
    <col min="6662" max="6663" width="12.77734375" style="1" customWidth="1"/>
    <col min="6664" max="6912" width="9" style="1"/>
    <col min="6913" max="6913" width="31.6640625" style="1" customWidth="1"/>
    <col min="6914" max="6914" width="13" style="1" customWidth="1"/>
    <col min="6915" max="6915" width="14.21875" style="1" customWidth="1"/>
    <col min="6916" max="6916" width="10.77734375" style="1" customWidth="1"/>
    <col min="6917" max="6917" width="10.33203125" style="1" customWidth="1"/>
    <col min="6918" max="6919" width="12.77734375" style="1" customWidth="1"/>
    <col min="6920" max="7168" width="9" style="1"/>
    <col min="7169" max="7169" width="31.6640625" style="1" customWidth="1"/>
    <col min="7170" max="7170" width="13" style="1" customWidth="1"/>
    <col min="7171" max="7171" width="14.21875" style="1" customWidth="1"/>
    <col min="7172" max="7172" width="10.77734375" style="1" customWidth="1"/>
    <col min="7173" max="7173" width="10.33203125" style="1" customWidth="1"/>
    <col min="7174" max="7175" width="12.77734375" style="1" customWidth="1"/>
    <col min="7176" max="7424" width="9" style="1"/>
    <col min="7425" max="7425" width="31.6640625" style="1" customWidth="1"/>
    <col min="7426" max="7426" width="13" style="1" customWidth="1"/>
    <col min="7427" max="7427" width="14.21875" style="1" customWidth="1"/>
    <col min="7428" max="7428" width="10.77734375" style="1" customWidth="1"/>
    <col min="7429" max="7429" width="10.33203125" style="1" customWidth="1"/>
    <col min="7430" max="7431" width="12.77734375" style="1" customWidth="1"/>
    <col min="7432" max="7680" width="9" style="1"/>
    <col min="7681" max="7681" width="31.6640625" style="1" customWidth="1"/>
    <col min="7682" max="7682" width="13" style="1" customWidth="1"/>
    <col min="7683" max="7683" width="14.21875" style="1" customWidth="1"/>
    <col min="7684" max="7684" width="10.77734375" style="1" customWidth="1"/>
    <col min="7685" max="7685" width="10.33203125" style="1" customWidth="1"/>
    <col min="7686" max="7687" width="12.77734375" style="1" customWidth="1"/>
    <col min="7688" max="7936" width="9" style="1"/>
    <col min="7937" max="7937" width="31.6640625" style="1" customWidth="1"/>
    <col min="7938" max="7938" width="13" style="1" customWidth="1"/>
    <col min="7939" max="7939" width="14.21875" style="1" customWidth="1"/>
    <col min="7940" max="7940" width="10.77734375" style="1" customWidth="1"/>
    <col min="7941" max="7941" width="10.33203125" style="1" customWidth="1"/>
    <col min="7942" max="7943" width="12.77734375" style="1" customWidth="1"/>
    <col min="7944" max="8192" width="9" style="1"/>
    <col min="8193" max="8193" width="31.6640625" style="1" customWidth="1"/>
    <col min="8194" max="8194" width="13" style="1" customWidth="1"/>
    <col min="8195" max="8195" width="14.21875" style="1" customWidth="1"/>
    <col min="8196" max="8196" width="10.77734375" style="1" customWidth="1"/>
    <col min="8197" max="8197" width="10.33203125" style="1" customWidth="1"/>
    <col min="8198" max="8199" width="12.77734375" style="1" customWidth="1"/>
    <col min="8200" max="8448" width="9" style="1"/>
    <col min="8449" max="8449" width="31.6640625" style="1" customWidth="1"/>
    <col min="8450" max="8450" width="13" style="1" customWidth="1"/>
    <col min="8451" max="8451" width="14.21875" style="1" customWidth="1"/>
    <col min="8452" max="8452" width="10.77734375" style="1" customWidth="1"/>
    <col min="8453" max="8453" width="10.33203125" style="1" customWidth="1"/>
    <col min="8454" max="8455" width="12.77734375" style="1" customWidth="1"/>
    <col min="8456" max="8704" width="9" style="1"/>
    <col min="8705" max="8705" width="31.6640625" style="1" customWidth="1"/>
    <col min="8706" max="8706" width="13" style="1" customWidth="1"/>
    <col min="8707" max="8707" width="14.21875" style="1" customWidth="1"/>
    <col min="8708" max="8708" width="10.77734375" style="1" customWidth="1"/>
    <col min="8709" max="8709" width="10.33203125" style="1" customWidth="1"/>
    <col min="8710" max="8711" width="12.77734375" style="1" customWidth="1"/>
    <col min="8712" max="8960" width="9" style="1"/>
    <col min="8961" max="8961" width="31.6640625" style="1" customWidth="1"/>
    <col min="8962" max="8962" width="13" style="1" customWidth="1"/>
    <col min="8963" max="8963" width="14.21875" style="1" customWidth="1"/>
    <col min="8964" max="8964" width="10.77734375" style="1" customWidth="1"/>
    <col min="8965" max="8965" width="10.33203125" style="1" customWidth="1"/>
    <col min="8966" max="8967" width="12.77734375" style="1" customWidth="1"/>
    <col min="8968" max="9216" width="9" style="1"/>
    <col min="9217" max="9217" width="31.6640625" style="1" customWidth="1"/>
    <col min="9218" max="9218" width="13" style="1" customWidth="1"/>
    <col min="9219" max="9219" width="14.21875" style="1" customWidth="1"/>
    <col min="9220" max="9220" width="10.77734375" style="1" customWidth="1"/>
    <col min="9221" max="9221" width="10.33203125" style="1" customWidth="1"/>
    <col min="9222" max="9223" width="12.77734375" style="1" customWidth="1"/>
    <col min="9224" max="9472" width="9" style="1"/>
    <col min="9473" max="9473" width="31.6640625" style="1" customWidth="1"/>
    <col min="9474" max="9474" width="13" style="1" customWidth="1"/>
    <col min="9475" max="9475" width="14.21875" style="1" customWidth="1"/>
    <col min="9476" max="9476" width="10.77734375" style="1" customWidth="1"/>
    <col min="9477" max="9477" width="10.33203125" style="1" customWidth="1"/>
    <col min="9478" max="9479" width="12.77734375" style="1" customWidth="1"/>
    <col min="9480" max="9728" width="9" style="1"/>
    <col min="9729" max="9729" width="31.6640625" style="1" customWidth="1"/>
    <col min="9730" max="9730" width="13" style="1" customWidth="1"/>
    <col min="9731" max="9731" width="14.21875" style="1" customWidth="1"/>
    <col min="9732" max="9732" width="10.77734375" style="1" customWidth="1"/>
    <col min="9733" max="9733" width="10.33203125" style="1" customWidth="1"/>
    <col min="9734" max="9735" width="12.77734375" style="1" customWidth="1"/>
    <col min="9736" max="9984" width="9" style="1"/>
    <col min="9985" max="9985" width="31.6640625" style="1" customWidth="1"/>
    <col min="9986" max="9986" width="13" style="1" customWidth="1"/>
    <col min="9987" max="9987" width="14.21875" style="1" customWidth="1"/>
    <col min="9988" max="9988" width="10.77734375" style="1" customWidth="1"/>
    <col min="9989" max="9989" width="10.33203125" style="1" customWidth="1"/>
    <col min="9990" max="9991" width="12.77734375" style="1" customWidth="1"/>
    <col min="9992" max="10240" width="9" style="1"/>
    <col min="10241" max="10241" width="31.6640625" style="1" customWidth="1"/>
    <col min="10242" max="10242" width="13" style="1" customWidth="1"/>
    <col min="10243" max="10243" width="14.21875" style="1" customWidth="1"/>
    <col min="10244" max="10244" width="10.77734375" style="1" customWidth="1"/>
    <col min="10245" max="10245" width="10.33203125" style="1" customWidth="1"/>
    <col min="10246" max="10247" width="12.77734375" style="1" customWidth="1"/>
    <col min="10248" max="10496" width="9" style="1"/>
    <col min="10497" max="10497" width="31.6640625" style="1" customWidth="1"/>
    <col min="10498" max="10498" width="13" style="1" customWidth="1"/>
    <col min="10499" max="10499" width="14.21875" style="1" customWidth="1"/>
    <col min="10500" max="10500" width="10.77734375" style="1" customWidth="1"/>
    <col min="10501" max="10501" width="10.33203125" style="1" customWidth="1"/>
    <col min="10502" max="10503" width="12.77734375" style="1" customWidth="1"/>
    <col min="10504" max="10752" width="9" style="1"/>
    <col min="10753" max="10753" width="31.6640625" style="1" customWidth="1"/>
    <col min="10754" max="10754" width="13" style="1" customWidth="1"/>
    <col min="10755" max="10755" width="14.21875" style="1" customWidth="1"/>
    <col min="10756" max="10756" width="10.77734375" style="1" customWidth="1"/>
    <col min="10757" max="10757" width="10.33203125" style="1" customWidth="1"/>
    <col min="10758" max="10759" width="12.77734375" style="1" customWidth="1"/>
    <col min="10760" max="11008" width="9" style="1"/>
    <col min="11009" max="11009" width="31.6640625" style="1" customWidth="1"/>
    <col min="11010" max="11010" width="13" style="1" customWidth="1"/>
    <col min="11011" max="11011" width="14.21875" style="1" customWidth="1"/>
    <col min="11012" max="11012" width="10.77734375" style="1" customWidth="1"/>
    <col min="11013" max="11013" width="10.33203125" style="1" customWidth="1"/>
    <col min="11014" max="11015" width="12.77734375" style="1" customWidth="1"/>
    <col min="11016" max="11264" width="9" style="1"/>
    <col min="11265" max="11265" width="31.6640625" style="1" customWidth="1"/>
    <col min="11266" max="11266" width="13" style="1" customWidth="1"/>
    <col min="11267" max="11267" width="14.21875" style="1" customWidth="1"/>
    <col min="11268" max="11268" width="10.77734375" style="1" customWidth="1"/>
    <col min="11269" max="11269" width="10.33203125" style="1" customWidth="1"/>
    <col min="11270" max="11271" width="12.77734375" style="1" customWidth="1"/>
    <col min="11272" max="11520" width="9" style="1"/>
    <col min="11521" max="11521" width="31.6640625" style="1" customWidth="1"/>
    <col min="11522" max="11522" width="13" style="1" customWidth="1"/>
    <col min="11523" max="11523" width="14.21875" style="1" customWidth="1"/>
    <col min="11524" max="11524" width="10.77734375" style="1" customWidth="1"/>
    <col min="11525" max="11525" width="10.33203125" style="1" customWidth="1"/>
    <col min="11526" max="11527" width="12.77734375" style="1" customWidth="1"/>
    <col min="11528" max="11776" width="9" style="1"/>
    <col min="11777" max="11777" width="31.6640625" style="1" customWidth="1"/>
    <col min="11778" max="11778" width="13" style="1" customWidth="1"/>
    <col min="11779" max="11779" width="14.21875" style="1" customWidth="1"/>
    <col min="11780" max="11780" width="10.77734375" style="1" customWidth="1"/>
    <col min="11781" max="11781" width="10.33203125" style="1" customWidth="1"/>
    <col min="11782" max="11783" width="12.77734375" style="1" customWidth="1"/>
    <col min="11784" max="12032" width="9" style="1"/>
    <col min="12033" max="12033" width="31.6640625" style="1" customWidth="1"/>
    <col min="12034" max="12034" width="13" style="1" customWidth="1"/>
    <col min="12035" max="12035" width="14.21875" style="1" customWidth="1"/>
    <col min="12036" max="12036" width="10.77734375" style="1" customWidth="1"/>
    <col min="12037" max="12037" width="10.33203125" style="1" customWidth="1"/>
    <col min="12038" max="12039" width="12.77734375" style="1" customWidth="1"/>
    <col min="12040" max="12288" width="9" style="1"/>
    <col min="12289" max="12289" width="31.6640625" style="1" customWidth="1"/>
    <col min="12290" max="12290" width="13" style="1" customWidth="1"/>
    <col min="12291" max="12291" width="14.21875" style="1" customWidth="1"/>
    <col min="12292" max="12292" width="10.77734375" style="1" customWidth="1"/>
    <col min="12293" max="12293" width="10.33203125" style="1" customWidth="1"/>
    <col min="12294" max="12295" width="12.77734375" style="1" customWidth="1"/>
    <col min="12296" max="12544" width="9" style="1"/>
    <col min="12545" max="12545" width="31.6640625" style="1" customWidth="1"/>
    <col min="12546" max="12546" width="13" style="1" customWidth="1"/>
    <col min="12547" max="12547" width="14.21875" style="1" customWidth="1"/>
    <col min="12548" max="12548" width="10.77734375" style="1" customWidth="1"/>
    <col min="12549" max="12549" width="10.33203125" style="1" customWidth="1"/>
    <col min="12550" max="12551" width="12.77734375" style="1" customWidth="1"/>
    <col min="12552" max="12800" width="9" style="1"/>
    <col min="12801" max="12801" width="31.6640625" style="1" customWidth="1"/>
    <col min="12802" max="12802" width="13" style="1" customWidth="1"/>
    <col min="12803" max="12803" width="14.21875" style="1" customWidth="1"/>
    <col min="12804" max="12804" width="10.77734375" style="1" customWidth="1"/>
    <col min="12805" max="12805" width="10.33203125" style="1" customWidth="1"/>
    <col min="12806" max="12807" width="12.77734375" style="1" customWidth="1"/>
    <col min="12808" max="13056" width="9" style="1"/>
    <col min="13057" max="13057" width="31.6640625" style="1" customWidth="1"/>
    <col min="13058" max="13058" width="13" style="1" customWidth="1"/>
    <col min="13059" max="13059" width="14.21875" style="1" customWidth="1"/>
    <col min="13060" max="13060" width="10.77734375" style="1" customWidth="1"/>
    <col min="13061" max="13061" width="10.33203125" style="1" customWidth="1"/>
    <col min="13062" max="13063" width="12.77734375" style="1" customWidth="1"/>
    <col min="13064" max="13312" width="9" style="1"/>
    <col min="13313" max="13313" width="31.6640625" style="1" customWidth="1"/>
    <col min="13314" max="13314" width="13" style="1" customWidth="1"/>
    <col min="13315" max="13315" width="14.21875" style="1" customWidth="1"/>
    <col min="13316" max="13316" width="10.77734375" style="1" customWidth="1"/>
    <col min="13317" max="13317" width="10.33203125" style="1" customWidth="1"/>
    <col min="13318" max="13319" width="12.77734375" style="1" customWidth="1"/>
    <col min="13320" max="13568" width="9" style="1"/>
    <col min="13569" max="13569" width="31.6640625" style="1" customWidth="1"/>
    <col min="13570" max="13570" width="13" style="1" customWidth="1"/>
    <col min="13571" max="13571" width="14.21875" style="1" customWidth="1"/>
    <col min="13572" max="13572" width="10.77734375" style="1" customWidth="1"/>
    <col min="13573" max="13573" width="10.33203125" style="1" customWidth="1"/>
    <col min="13574" max="13575" width="12.77734375" style="1" customWidth="1"/>
    <col min="13576" max="13824" width="9" style="1"/>
    <col min="13825" max="13825" width="31.6640625" style="1" customWidth="1"/>
    <col min="13826" max="13826" width="13" style="1" customWidth="1"/>
    <col min="13827" max="13827" width="14.21875" style="1" customWidth="1"/>
    <col min="13828" max="13828" width="10.77734375" style="1" customWidth="1"/>
    <col min="13829" max="13829" width="10.33203125" style="1" customWidth="1"/>
    <col min="13830" max="13831" width="12.77734375" style="1" customWidth="1"/>
    <col min="13832" max="14080" width="9" style="1"/>
    <col min="14081" max="14081" width="31.6640625" style="1" customWidth="1"/>
    <col min="14082" max="14082" width="13" style="1" customWidth="1"/>
    <col min="14083" max="14083" width="14.21875" style="1" customWidth="1"/>
    <col min="14084" max="14084" width="10.77734375" style="1" customWidth="1"/>
    <col min="14085" max="14085" width="10.33203125" style="1" customWidth="1"/>
    <col min="14086" max="14087" width="12.77734375" style="1" customWidth="1"/>
    <col min="14088" max="14336" width="9" style="1"/>
    <col min="14337" max="14337" width="31.6640625" style="1" customWidth="1"/>
    <col min="14338" max="14338" width="13" style="1" customWidth="1"/>
    <col min="14339" max="14339" width="14.21875" style="1" customWidth="1"/>
    <col min="14340" max="14340" width="10.77734375" style="1" customWidth="1"/>
    <col min="14341" max="14341" width="10.33203125" style="1" customWidth="1"/>
    <col min="14342" max="14343" width="12.77734375" style="1" customWidth="1"/>
    <col min="14344" max="14592" width="9" style="1"/>
    <col min="14593" max="14593" width="31.6640625" style="1" customWidth="1"/>
    <col min="14594" max="14594" width="13" style="1" customWidth="1"/>
    <col min="14595" max="14595" width="14.21875" style="1" customWidth="1"/>
    <col min="14596" max="14596" width="10.77734375" style="1" customWidth="1"/>
    <col min="14597" max="14597" width="10.33203125" style="1" customWidth="1"/>
    <col min="14598" max="14599" width="12.77734375" style="1" customWidth="1"/>
    <col min="14600" max="14848" width="9" style="1"/>
    <col min="14849" max="14849" width="31.6640625" style="1" customWidth="1"/>
    <col min="14850" max="14850" width="13" style="1" customWidth="1"/>
    <col min="14851" max="14851" width="14.21875" style="1" customWidth="1"/>
    <col min="14852" max="14852" width="10.77734375" style="1" customWidth="1"/>
    <col min="14853" max="14853" width="10.33203125" style="1" customWidth="1"/>
    <col min="14854" max="14855" width="12.77734375" style="1" customWidth="1"/>
    <col min="14856" max="15104" width="9" style="1"/>
    <col min="15105" max="15105" width="31.6640625" style="1" customWidth="1"/>
    <col min="15106" max="15106" width="13" style="1" customWidth="1"/>
    <col min="15107" max="15107" width="14.21875" style="1" customWidth="1"/>
    <col min="15108" max="15108" width="10.77734375" style="1" customWidth="1"/>
    <col min="15109" max="15109" width="10.33203125" style="1" customWidth="1"/>
    <col min="15110" max="15111" width="12.77734375" style="1" customWidth="1"/>
    <col min="15112" max="15360" width="9" style="1"/>
    <col min="15361" max="15361" width="31.6640625" style="1" customWidth="1"/>
    <col min="15362" max="15362" width="13" style="1" customWidth="1"/>
    <col min="15363" max="15363" width="14.21875" style="1" customWidth="1"/>
    <col min="15364" max="15364" width="10.77734375" style="1" customWidth="1"/>
    <col min="15365" max="15365" width="10.33203125" style="1" customWidth="1"/>
    <col min="15366" max="15367" width="12.77734375" style="1" customWidth="1"/>
    <col min="15368" max="15616" width="9" style="1"/>
    <col min="15617" max="15617" width="31.6640625" style="1" customWidth="1"/>
    <col min="15618" max="15618" width="13" style="1" customWidth="1"/>
    <col min="15619" max="15619" width="14.21875" style="1" customWidth="1"/>
    <col min="15620" max="15620" width="10.77734375" style="1" customWidth="1"/>
    <col min="15621" max="15621" width="10.33203125" style="1" customWidth="1"/>
    <col min="15622" max="15623" width="12.77734375" style="1" customWidth="1"/>
    <col min="15624" max="15872" width="9" style="1"/>
    <col min="15873" max="15873" width="31.6640625" style="1" customWidth="1"/>
    <col min="15874" max="15874" width="13" style="1" customWidth="1"/>
    <col min="15875" max="15875" width="14.21875" style="1" customWidth="1"/>
    <col min="15876" max="15876" width="10.77734375" style="1" customWidth="1"/>
    <col min="15877" max="15877" width="10.33203125" style="1" customWidth="1"/>
    <col min="15878" max="15879" width="12.77734375" style="1" customWidth="1"/>
    <col min="15880" max="16128" width="9" style="1"/>
    <col min="16129" max="16129" width="31.6640625" style="1" customWidth="1"/>
    <col min="16130" max="16130" width="13" style="1" customWidth="1"/>
    <col min="16131" max="16131" width="14.21875" style="1" customWidth="1"/>
    <col min="16132" max="16132" width="10.77734375" style="1" customWidth="1"/>
    <col min="16133" max="16133" width="10.33203125" style="1" customWidth="1"/>
    <col min="16134" max="16135" width="12.77734375" style="1" customWidth="1"/>
    <col min="16136" max="16384" width="9" style="1"/>
  </cols>
  <sheetData>
    <row r="1" spans="1:6" ht="31.2">
      <c r="A1" s="26" t="s">
        <v>34</v>
      </c>
      <c r="B1" s="26"/>
      <c r="C1" s="26"/>
      <c r="D1" s="26"/>
      <c r="E1" s="26"/>
      <c r="F1" s="26"/>
    </row>
    <row r="2" spans="1:6" ht="17.25" customHeight="1">
      <c r="A2" s="2"/>
      <c r="B2" s="27"/>
      <c r="C2" s="27"/>
      <c r="E2" s="4"/>
      <c r="F2" s="4" t="s">
        <v>1</v>
      </c>
    </row>
    <row r="3" spans="1:6" s="5" customFormat="1" ht="14.25" customHeight="1">
      <c r="A3" s="28" t="s">
        <v>36</v>
      </c>
      <c r="B3" s="29" t="s">
        <v>30</v>
      </c>
      <c r="C3" s="30" t="s">
        <v>31</v>
      </c>
      <c r="D3" s="29" t="s">
        <v>37</v>
      </c>
      <c r="E3" s="29"/>
      <c r="F3" s="28" t="s">
        <v>0</v>
      </c>
    </row>
    <row r="4" spans="1:6" s="6" customFormat="1" ht="14.25" customHeight="1">
      <c r="A4" s="28"/>
      <c r="B4" s="29"/>
      <c r="C4" s="30"/>
      <c r="D4" s="23" t="s">
        <v>38</v>
      </c>
      <c r="E4" s="24" t="s">
        <v>39</v>
      </c>
      <c r="F4" s="28"/>
    </row>
    <row r="5" spans="1:6" s="5" customFormat="1" ht="14.25" customHeight="1">
      <c r="A5" s="7" t="s">
        <v>2</v>
      </c>
      <c r="B5" s="17">
        <f>B6+B23</f>
        <v>72137</v>
      </c>
      <c r="C5" s="17">
        <f>B5*1.08</f>
        <v>77907.960000000006</v>
      </c>
      <c r="D5" s="18">
        <v>8</v>
      </c>
      <c r="E5" s="19">
        <f>C5-B5</f>
        <v>5770.9600000000064</v>
      </c>
      <c r="F5" s="8"/>
    </row>
    <row r="6" spans="1:6" s="5" customFormat="1" ht="14.25" customHeight="1">
      <c r="A6" s="9" t="s">
        <v>3</v>
      </c>
      <c r="B6" s="19">
        <f>SUM(B7:B22)</f>
        <v>52941</v>
      </c>
      <c r="C6" s="19">
        <f>B6*1.09</f>
        <v>57705.69</v>
      </c>
      <c r="D6" s="18">
        <v>9</v>
      </c>
      <c r="E6" s="19">
        <f>C6-B6</f>
        <v>4764.6900000000023</v>
      </c>
      <c r="F6" s="8"/>
    </row>
    <row r="7" spans="1:6" s="5" customFormat="1" ht="14.25" customHeight="1">
      <c r="A7" s="8" t="s">
        <v>4</v>
      </c>
      <c r="B7" s="12">
        <v>16609</v>
      </c>
      <c r="C7" s="13">
        <v>17337.340501799994</v>
      </c>
      <c r="D7" s="14">
        <f>E7/B7*100</f>
        <v>4.3852158576674931</v>
      </c>
      <c r="E7" s="12">
        <f t="shared" ref="E7:E22" si="0">C7-B7</f>
        <v>728.34050179999394</v>
      </c>
      <c r="F7" s="8"/>
    </row>
    <row r="8" spans="1:6" s="5" customFormat="1" ht="14.25" customHeight="1">
      <c r="A8" s="8" t="s">
        <v>32</v>
      </c>
      <c r="B8" s="12">
        <v>4937</v>
      </c>
      <c r="C8" s="13">
        <v>5287</v>
      </c>
      <c r="D8" s="14">
        <f t="shared" ref="D8:D35" si="1">E8/B8*100</f>
        <v>7.0893255013165888</v>
      </c>
      <c r="E8" s="12">
        <f t="shared" si="0"/>
        <v>350</v>
      </c>
      <c r="F8" s="8"/>
    </row>
    <row r="9" spans="1:6" s="5" customFormat="1" ht="14.25" customHeight="1">
      <c r="A9" s="8" t="s">
        <v>5</v>
      </c>
      <c r="B9" s="12">
        <v>5029</v>
      </c>
      <c r="C9" s="13">
        <v>5096.710126454469</v>
      </c>
      <c r="D9" s="14">
        <f t="shared" si="1"/>
        <v>1.3463934470962218</v>
      </c>
      <c r="E9" s="12">
        <f t="shared" si="0"/>
        <v>67.710126454468991</v>
      </c>
      <c r="F9" s="8"/>
    </row>
    <row r="10" spans="1:6" s="5" customFormat="1" ht="14.25" customHeight="1">
      <c r="A10" s="8" t="s">
        <v>6</v>
      </c>
      <c r="B10" s="12">
        <v>1980</v>
      </c>
      <c r="C10" s="15">
        <v>1556.0651531999999</v>
      </c>
      <c r="D10" s="14">
        <f t="shared" si="1"/>
        <v>-21.410850848484852</v>
      </c>
      <c r="E10" s="12">
        <f t="shared" si="0"/>
        <v>-423.93484680000006</v>
      </c>
      <c r="F10" s="8"/>
    </row>
    <row r="11" spans="1:6" s="5" customFormat="1" ht="14.25" customHeight="1">
      <c r="A11" s="8" t="s">
        <v>7</v>
      </c>
      <c r="B11" s="12">
        <v>7659</v>
      </c>
      <c r="C11" s="13">
        <v>9424.5811778295974</v>
      </c>
      <c r="D11" s="14">
        <f t="shared" si="1"/>
        <v>23.052372082903741</v>
      </c>
      <c r="E11" s="12">
        <f t="shared" si="0"/>
        <v>1765.5811778295974</v>
      </c>
      <c r="F11" s="8"/>
    </row>
    <row r="12" spans="1:6" s="5" customFormat="1" ht="14.25" customHeight="1">
      <c r="A12" s="8" t="s">
        <v>8</v>
      </c>
      <c r="B12" s="12">
        <v>2278</v>
      </c>
      <c r="C12" s="13">
        <v>1809.9472401439998</v>
      </c>
      <c r="D12" s="14">
        <f t="shared" si="1"/>
        <v>-20.546653198244083</v>
      </c>
      <c r="E12" s="12">
        <f t="shared" si="0"/>
        <v>-468.05275985600019</v>
      </c>
      <c r="F12" s="8"/>
    </row>
    <row r="13" spans="1:6" s="5" customFormat="1" ht="14.25" customHeight="1">
      <c r="A13" s="8" t="s">
        <v>9</v>
      </c>
      <c r="B13" s="12">
        <v>577</v>
      </c>
      <c r="C13" s="13">
        <v>728.10257749899688</v>
      </c>
      <c r="D13" s="14">
        <f t="shared" si="1"/>
        <v>26.187621750259428</v>
      </c>
      <c r="E13" s="12">
        <f t="shared" si="0"/>
        <v>151.10257749899688</v>
      </c>
      <c r="F13" s="8"/>
    </row>
    <row r="14" spans="1:6" s="5" customFormat="1" ht="14.25" customHeight="1">
      <c r="A14" s="8" t="s">
        <v>10</v>
      </c>
      <c r="B14" s="12">
        <v>499</v>
      </c>
      <c r="C14" s="13">
        <v>580.76232901599997</v>
      </c>
      <c r="D14" s="14">
        <f t="shared" si="1"/>
        <v>16.385236275751495</v>
      </c>
      <c r="E14" s="12">
        <f t="shared" si="0"/>
        <v>81.762329015999967</v>
      </c>
      <c r="F14" s="8"/>
    </row>
    <row r="15" spans="1:6" s="5" customFormat="1" ht="14.25" customHeight="1">
      <c r="A15" s="8" t="s">
        <v>11</v>
      </c>
      <c r="B15" s="12">
        <v>542</v>
      </c>
      <c r="C15" s="13">
        <v>676.81945933099973</v>
      </c>
      <c r="D15" s="14">
        <f t="shared" si="1"/>
        <v>24.874438990959362</v>
      </c>
      <c r="E15" s="12">
        <f t="shared" si="0"/>
        <v>134.81945933099973</v>
      </c>
      <c r="F15" s="8"/>
    </row>
    <row r="16" spans="1:6" s="5" customFormat="1" ht="14.25" customHeight="1">
      <c r="A16" s="8" t="s">
        <v>12</v>
      </c>
      <c r="B16" s="12">
        <v>590</v>
      </c>
      <c r="C16" s="13">
        <v>687.94403165229255</v>
      </c>
      <c r="D16" s="14">
        <f t="shared" si="1"/>
        <v>16.600683330897041</v>
      </c>
      <c r="E16" s="12">
        <f t="shared" si="0"/>
        <v>97.944031652292551</v>
      </c>
      <c r="F16" s="8"/>
    </row>
    <row r="17" spans="1:7" s="5" customFormat="1" ht="14.25" customHeight="1">
      <c r="A17" s="8" t="s">
        <v>13</v>
      </c>
      <c r="B17" s="12">
        <v>741</v>
      </c>
      <c r="C17" s="13">
        <v>880.01550250760317</v>
      </c>
      <c r="D17" s="14">
        <f t="shared" si="1"/>
        <v>18.760526654197459</v>
      </c>
      <c r="E17" s="12">
        <f t="shared" si="0"/>
        <v>139.01550250760317</v>
      </c>
      <c r="F17" s="8"/>
    </row>
    <row r="18" spans="1:7" s="5" customFormat="1" ht="14.25" customHeight="1">
      <c r="A18" s="8" t="s">
        <v>14</v>
      </c>
      <c r="B18" s="12">
        <v>7699</v>
      </c>
      <c r="C18" s="13">
        <v>9578.1074200000003</v>
      </c>
      <c r="D18" s="14">
        <f t="shared" si="1"/>
        <v>24.407162228860894</v>
      </c>
      <c r="E18" s="12">
        <f t="shared" si="0"/>
        <v>1879.1074200000003</v>
      </c>
      <c r="F18" s="8"/>
    </row>
    <row r="19" spans="1:7" s="5" customFormat="1" ht="14.25" customHeight="1">
      <c r="A19" s="8" t="s">
        <v>15</v>
      </c>
      <c r="B19" s="12">
        <v>1602</v>
      </c>
      <c r="C19" s="13">
        <v>2132.41580944004</v>
      </c>
      <c r="D19" s="14">
        <f t="shared" si="1"/>
        <v>33.109601088641696</v>
      </c>
      <c r="E19" s="12">
        <f t="shared" si="0"/>
        <v>530.41580944003999</v>
      </c>
      <c r="F19" s="8"/>
    </row>
    <row r="20" spans="1:7" s="5" customFormat="1" ht="14.25" customHeight="1">
      <c r="A20" s="8" t="s">
        <v>16</v>
      </c>
      <c r="B20" s="12"/>
      <c r="C20" s="13"/>
      <c r="D20" s="14"/>
      <c r="E20" s="12"/>
      <c r="F20" s="8"/>
    </row>
    <row r="21" spans="1:7" s="5" customFormat="1" ht="14.25" customHeight="1">
      <c r="A21" s="8" t="s">
        <v>17</v>
      </c>
      <c r="B21" s="12">
        <v>92</v>
      </c>
      <c r="C21" s="13">
        <v>123.26483599999992</v>
      </c>
      <c r="D21" s="14">
        <f t="shared" si="1"/>
        <v>33.983517391304261</v>
      </c>
      <c r="E21" s="12">
        <f t="shared" si="0"/>
        <v>31.264835999999917</v>
      </c>
      <c r="F21" s="8"/>
    </row>
    <row r="22" spans="1:7" s="5" customFormat="1" ht="14.25" customHeight="1">
      <c r="A22" s="21" t="s">
        <v>35</v>
      </c>
      <c r="B22" s="12">
        <v>2107</v>
      </c>
      <c r="C22" s="13">
        <v>1806.93</v>
      </c>
      <c r="D22" s="14">
        <f t="shared" si="1"/>
        <v>-14.241575700047457</v>
      </c>
      <c r="E22" s="12">
        <f t="shared" si="0"/>
        <v>-300.06999999999994</v>
      </c>
      <c r="F22" s="8"/>
    </row>
    <row r="23" spans="1:7" s="5" customFormat="1" ht="14.25" customHeight="1">
      <c r="A23" s="10" t="s">
        <v>18</v>
      </c>
      <c r="B23" s="19">
        <f>SUM(B24:B29)</f>
        <v>19196</v>
      </c>
      <c r="C23" s="19">
        <f>C5-C6</f>
        <v>20202.270000000004</v>
      </c>
      <c r="D23" s="20">
        <f t="shared" si="1"/>
        <v>5.2420816836841224</v>
      </c>
      <c r="E23" s="19">
        <f>C23-B23</f>
        <v>1006.2700000000041</v>
      </c>
      <c r="F23" s="8"/>
    </row>
    <row r="24" spans="1:7" s="5" customFormat="1" ht="14.25" customHeight="1">
      <c r="A24" s="8" t="s">
        <v>19</v>
      </c>
      <c r="B24" s="12">
        <v>1033</v>
      </c>
      <c r="C24" s="12">
        <v>1200</v>
      </c>
      <c r="D24" s="14">
        <f t="shared" si="1"/>
        <v>16.166505324298161</v>
      </c>
      <c r="E24" s="12">
        <f t="shared" ref="E24:E35" si="2">C24-B24</f>
        <v>167</v>
      </c>
      <c r="F24" s="8"/>
      <c r="G24" s="11"/>
    </row>
    <row r="25" spans="1:7" s="5" customFormat="1" ht="14.25" customHeight="1">
      <c r="A25" s="8" t="s">
        <v>29</v>
      </c>
      <c r="B25" s="12">
        <v>5164</v>
      </c>
      <c r="C25" s="12">
        <v>4800</v>
      </c>
      <c r="D25" s="14">
        <f t="shared" si="1"/>
        <v>-7.0487993803253293</v>
      </c>
      <c r="E25" s="12">
        <f t="shared" si="2"/>
        <v>-364</v>
      </c>
      <c r="F25" s="8"/>
      <c r="G25" s="11"/>
    </row>
    <row r="26" spans="1:7" s="5" customFormat="1" ht="14.25" customHeight="1">
      <c r="A26" s="8" t="s">
        <v>20</v>
      </c>
      <c r="B26" s="12">
        <v>5765</v>
      </c>
      <c r="C26" s="12">
        <v>6500</v>
      </c>
      <c r="D26" s="14">
        <f t="shared" si="1"/>
        <v>12.749349522983522</v>
      </c>
      <c r="E26" s="12">
        <f t="shared" si="2"/>
        <v>735</v>
      </c>
      <c r="F26" s="8"/>
      <c r="G26" s="11"/>
    </row>
    <row r="27" spans="1:7" s="5" customFormat="1" ht="14.25" customHeight="1">
      <c r="A27" s="8" t="s">
        <v>21</v>
      </c>
      <c r="B27" s="12">
        <v>7084</v>
      </c>
      <c r="C27" s="12">
        <v>7482</v>
      </c>
      <c r="D27" s="14">
        <f t="shared" si="1"/>
        <v>5.6182947487295314</v>
      </c>
      <c r="E27" s="12">
        <f t="shared" si="2"/>
        <v>398</v>
      </c>
      <c r="F27" s="8"/>
    </row>
    <row r="28" spans="1:7" s="5" customFormat="1" ht="14.25" customHeight="1">
      <c r="A28" s="8" t="s">
        <v>22</v>
      </c>
      <c r="B28" s="12">
        <v>101</v>
      </c>
      <c r="C28" s="12">
        <v>120</v>
      </c>
      <c r="D28" s="14">
        <f t="shared" si="1"/>
        <v>18.811881188118811</v>
      </c>
      <c r="E28" s="12">
        <f t="shared" si="2"/>
        <v>19</v>
      </c>
      <c r="F28" s="8"/>
    </row>
    <row r="29" spans="1:7" s="5" customFormat="1" ht="14.25" customHeight="1">
      <c r="A29" s="8" t="s">
        <v>23</v>
      </c>
      <c r="B29" s="12">
        <v>49</v>
      </c>
      <c r="C29" s="12">
        <v>100</v>
      </c>
      <c r="D29" s="14">
        <f t="shared" si="1"/>
        <v>104.08163265306123</v>
      </c>
      <c r="E29" s="12">
        <f t="shared" si="2"/>
        <v>51</v>
      </c>
      <c r="F29" s="8"/>
    </row>
    <row r="30" spans="1:7" s="5" customFormat="1" ht="14.25" customHeight="1">
      <c r="A30" s="9" t="s">
        <v>24</v>
      </c>
      <c r="B30" s="22">
        <f>SUM(B31:B34)</f>
        <v>32098</v>
      </c>
      <c r="C30" s="19">
        <f>SUM(C31:C34)</f>
        <v>32645.503421281697</v>
      </c>
      <c r="D30" s="20">
        <f t="shared" si="1"/>
        <v>1.7057244104981533</v>
      </c>
      <c r="E30" s="19">
        <f t="shared" si="2"/>
        <v>547.50342128169723</v>
      </c>
      <c r="F30" s="8"/>
    </row>
    <row r="31" spans="1:7" s="5" customFormat="1" ht="14.25" customHeight="1">
      <c r="A31" s="8" t="s">
        <v>4</v>
      </c>
      <c r="B31" s="12">
        <v>21546</v>
      </c>
      <c r="C31" s="12">
        <v>22624.340501799994</v>
      </c>
      <c r="D31" s="14">
        <f t="shared" si="1"/>
        <v>5.0048292109904109</v>
      </c>
      <c r="E31" s="12">
        <f t="shared" si="2"/>
        <v>1078.3405017999939</v>
      </c>
      <c r="F31" s="8"/>
    </row>
    <row r="32" spans="1:7" s="5" customFormat="1" ht="14.25" customHeight="1">
      <c r="A32" s="8" t="s">
        <v>25</v>
      </c>
      <c r="B32" s="12">
        <v>38</v>
      </c>
      <c r="C32" s="12">
        <v>42</v>
      </c>
      <c r="D32" s="14">
        <f t="shared" si="1"/>
        <v>10.526315789473683</v>
      </c>
      <c r="E32" s="12">
        <f t="shared" si="2"/>
        <v>4</v>
      </c>
      <c r="F32" s="8"/>
    </row>
    <row r="33" spans="1:6" s="5" customFormat="1" ht="14.25" customHeight="1">
      <c r="A33" s="8" t="s">
        <v>26</v>
      </c>
      <c r="B33" s="12">
        <v>7544</v>
      </c>
      <c r="C33" s="12">
        <v>7645.0651896817035</v>
      </c>
      <c r="D33" s="14">
        <f t="shared" si="1"/>
        <v>1.3396764273820716</v>
      </c>
      <c r="E33" s="12">
        <f t="shared" si="2"/>
        <v>101.06518968170349</v>
      </c>
      <c r="F33" s="8"/>
    </row>
    <row r="34" spans="1:6" s="5" customFormat="1" ht="14.25" customHeight="1">
      <c r="A34" s="8" t="s">
        <v>27</v>
      </c>
      <c r="B34" s="16">
        <v>2970</v>
      </c>
      <c r="C34" s="12">
        <v>2334.0977297999998</v>
      </c>
      <c r="D34" s="14">
        <f t="shared" si="1"/>
        <v>-21.410850848484856</v>
      </c>
      <c r="E34" s="12">
        <f t="shared" si="2"/>
        <v>-635.9022702000002</v>
      </c>
      <c r="F34" s="8"/>
    </row>
    <row r="35" spans="1:6" s="5" customFormat="1" ht="14.25" customHeight="1">
      <c r="A35" s="10" t="s">
        <v>28</v>
      </c>
      <c r="B35" s="19">
        <f>B5+B30</f>
        <v>104235</v>
      </c>
      <c r="C35" s="19">
        <v>110554</v>
      </c>
      <c r="D35" s="20">
        <f t="shared" si="1"/>
        <v>6.0622631553700765</v>
      </c>
      <c r="E35" s="19">
        <f t="shared" si="2"/>
        <v>6319</v>
      </c>
      <c r="F35" s="8"/>
    </row>
    <row r="36" spans="1:6" ht="30.75" customHeight="1">
      <c r="A36" s="25" t="s">
        <v>33</v>
      </c>
      <c r="B36" s="25"/>
      <c r="C36" s="25"/>
      <c r="D36" s="25"/>
      <c r="E36" s="25"/>
      <c r="F36" s="25"/>
    </row>
  </sheetData>
  <mergeCells count="8">
    <mergeCell ref="A36:F36"/>
    <mergeCell ref="A1:F1"/>
    <mergeCell ref="B2:C2"/>
    <mergeCell ref="A3:A4"/>
    <mergeCell ref="B3:B4"/>
    <mergeCell ref="C3:C4"/>
    <mergeCell ref="D3:E3"/>
    <mergeCell ref="F3:F4"/>
  </mergeCells>
  <phoneticPr fontId="2" type="noConversion"/>
  <printOptions horizontalCentered="1"/>
  <pageMargins left="0.27559055118110237" right="0.15748031496062992" top="0.59055118110236227" bottom="0.6692913385826772" header="0.31496062992125984" footer="0.51181102362204722"/>
  <pageSetup paperSize="9" scale="90" orientation="landscape" horizontalDpi="1200" verticalDpi="1200" r:id="rId1"/>
  <headerFooter alignWithMargins="0"/>
  <ignoredErrors>
    <ignoredError sqref="C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2019年一般预算收入计划分配总表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</dc:creator>
  <cp:lastModifiedBy>lenovo</cp:lastModifiedBy>
  <cp:lastPrinted>2019-04-12T08:53:18Z</cp:lastPrinted>
  <dcterms:created xsi:type="dcterms:W3CDTF">2019-03-26T06:46:08Z</dcterms:created>
  <dcterms:modified xsi:type="dcterms:W3CDTF">2019-04-30T05:14:04Z</dcterms:modified>
</cp:coreProperties>
</file>