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般公共财政预算支出表（功能分类到款）" sheetId="2" r:id="rId1"/>
    <sheet name="一般公共财政预算支出表（功能分类到项）" sheetId="1" r:id="rId2"/>
  </sheets>
  <definedNames>
    <definedName name="_xlnm._FilterDatabase" localSheetId="0" hidden="1">'一般公共财政预算支出表（功能分类到款）'!$A$5:$U$270</definedName>
    <definedName name="_xlnm.Print_Titles" localSheetId="0">'一般公共财政预算支出表（功能分类到款）'!$3:$4</definedName>
  </definedNames>
  <calcPr calcId="144525"/>
</workbook>
</file>

<file path=xl/sharedStrings.xml><?xml version="1.0" encoding="utf-8"?>
<sst xmlns="http://schemas.openxmlformats.org/spreadsheetml/2006/main" count="1112" uniqueCount="532">
  <si>
    <t>随县2019年一般公共财政预算支出表（按功能分类划分）</t>
  </si>
  <si>
    <t>单位：万元</t>
  </si>
  <si>
    <t>科目   
编码</t>
  </si>
  <si>
    <t>科目名称</t>
  </si>
  <si>
    <t>合计</t>
  </si>
  <si>
    <t>财政补助支出</t>
  </si>
  <si>
    <t>纳入预算管理的非税支出</t>
  </si>
  <si>
    <t>上级补助支出</t>
  </si>
  <si>
    <t>财政拨款结转支出</t>
  </si>
  <si>
    <t>小计</t>
  </si>
  <si>
    <t>人员            经费</t>
  </si>
  <si>
    <t>公用                    经费</t>
  </si>
  <si>
    <t>项目             经费</t>
  </si>
  <si>
    <t>201</t>
  </si>
  <si>
    <t>一般公共服务支出</t>
  </si>
  <si>
    <t>20101</t>
  </si>
  <si>
    <t>人大事务</t>
  </si>
  <si>
    <t>2010101</t>
  </si>
  <si>
    <t>行政运行（人大事务）</t>
  </si>
  <si>
    <t>2010104</t>
  </si>
  <si>
    <t>人大会议</t>
  </si>
  <si>
    <t>2010106</t>
  </si>
  <si>
    <t>人大监督</t>
  </si>
  <si>
    <t>2010108</t>
  </si>
  <si>
    <t>代表工作</t>
  </si>
  <si>
    <t>20102</t>
  </si>
  <si>
    <t>政协事务</t>
  </si>
  <si>
    <t>2010201</t>
  </si>
  <si>
    <t>行政运行（政协事务）</t>
  </si>
  <si>
    <t>2010203</t>
  </si>
  <si>
    <t>机关服务（政协事务）</t>
  </si>
  <si>
    <t>2010204</t>
  </si>
  <si>
    <t>政协会议</t>
  </si>
  <si>
    <t>2010205</t>
  </si>
  <si>
    <t>委员视察</t>
  </si>
  <si>
    <t>2010206</t>
  </si>
  <si>
    <t>参政议政（政协事务）</t>
  </si>
  <si>
    <t>2010250</t>
  </si>
  <si>
    <t>事业运行（政协事务）</t>
  </si>
  <si>
    <t>20103</t>
  </si>
  <si>
    <t>政府办公厅（室）及相关机构事务</t>
  </si>
  <si>
    <t>2010301</t>
  </si>
  <si>
    <t>行政运行（政府办公厅（室）及相关机构事务）</t>
  </si>
  <si>
    <t>2010302</t>
  </si>
  <si>
    <t>一般行政管理事务（政府办公厅（室）及相关机构事务）</t>
  </si>
  <si>
    <t>2010303</t>
  </si>
  <si>
    <t>机关服务（政府办公厅（室）及相关机构事务）</t>
  </si>
  <si>
    <t>2010304</t>
  </si>
  <si>
    <t>专项服务</t>
  </si>
  <si>
    <t>2010350</t>
  </si>
  <si>
    <t>事业运行（政府办公厅（室）及相关机构事务）</t>
  </si>
  <si>
    <t>2010399</t>
  </si>
  <si>
    <t>其他政府办公厅（室）及相关机构事务支出</t>
  </si>
  <si>
    <t>20104</t>
  </si>
  <si>
    <t>发展与改革事务</t>
  </si>
  <si>
    <t>2010401</t>
  </si>
  <si>
    <t>行政运行（发展与改革事务）</t>
  </si>
  <si>
    <t>2010406</t>
  </si>
  <si>
    <t>社会事业发展规划</t>
  </si>
  <si>
    <t>2010408</t>
  </si>
  <si>
    <t>物价管理</t>
  </si>
  <si>
    <t>2010450</t>
  </si>
  <si>
    <t>事业运行（发展与改革事务）</t>
  </si>
  <si>
    <t>20105</t>
  </si>
  <si>
    <t>统计信息事务</t>
  </si>
  <si>
    <t>2010501</t>
  </si>
  <si>
    <t>行政运行（统计信息事务）</t>
  </si>
  <si>
    <t>2010502</t>
  </si>
  <si>
    <t>一般行政管理事务（统计信息事务）</t>
  </si>
  <si>
    <t>2010505</t>
  </si>
  <si>
    <t>专项统计业务</t>
  </si>
  <si>
    <t>2010507</t>
  </si>
  <si>
    <t>专项普查活动</t>
  </si>
  <si>
    <t>2010550</t>
  </si>
  <si>
    <t>事业运行（统计信息事务）</t>
  </si>
  <si>
    <t>20106</t>
  </si>
  <si>
    <t>财政事务</t>
  </si>
  <si>
    <t>2010601</t>
  </si>
  <si>
    <t>行政运行（财政事务）</t>
  </si>
  <si>
    <t>2010602</t>
  </si>
  <si>
    <t>一般行政管理事务（财政事务）</t>
  </si>
  <si>
    <t>2010603</t>
  </si>
  <si>
    <t>机关服务（财政事务）</t>
  </si>
  <si>
    <t>2010607</t>
  </si>
  <si>
    <t>信息化建设（财政事务）</t>
  </si>
  <si>
    <t>2010650</t>
  </si>
  <si>
    <t>事业运行（财政事务）</t>
  </si>
  <si>
    <t>2010699</t>
  </si>
  <si>
    <t>其他财政事务支出</t>
  </si>
  <si>
    <t>20107</t>
  </si>
  <si>
    <t>税收事务</t>
  </si>
  <si>
    <t>2010799</t>
  </si>
  <si>
    <t>其他税收事务支出</t>
  </si>
  <si>
    <t>20108</t>
  </si>
  <si>
    <t>审计事务</t>
  </si>
  <si>
    <t>2010802</t>
  </si>
  <si>
    <t>一般行政管理事务（审计事务）</t>
  </si>
  <si>
    <t>2010806</t>
  </si>
  <si>
    <t>信息化建设（审计事务）</t>
  </si>
  <si>
    <t>2010899</t>
  </si>
  <si>
    <t>其他审计事务支出</t>
  </si>
  <si>
    <t>20110</t>
  </si>
  <si>
    <t>人力资源事务</t>
  </si>
  <si>
    <t>2011001</t>
  </si>
  <si>
    <t>行政运行（人力资源事务）</t>
  </si>
  <si>
    <t>2011050</t>
  </si>
  <si>
    <t>事业运行（人力资源事务）</t>
  </si>
  <si>
    <t>2011099</t>
  </si>
  <si>
    <t>其他人力资源事务支出</t>
  </si>
  <si>
    <t>20111</t>
  </si>
  <si>
    <t>纪检监察事务</t>
  </si>
  <si>
    <t>2011101</t>
  </si>
  <si>
    <t>行政运行（纪检监察事务）</t>
  </si>
  <si>
    <t>2011102</t>
  </si>
  <si>
    <t>一般行政管理事务（纪检监察事务）</t>
  </si>
  <si>
    <t>2011150</t>
  </si>
  <si>
    <t>事业运行（纪检监察事务）</t>
  </si>
  <si>
    <t>20113</t>
  </si>
  <si>
    <t>商贸事务</t>
  </si>
  <si>
    <t>2011399</t>
  </si>
  <si>
    <t>其他商贸事务支出</t>
  </si>
  <si>
    <t>20123</t>
  </si>
  <si>
    <t>民族事务</t>
  </si>
  <si>
    <t>2012301</t>
  </si>
  <si>
    <t>行政运行（民族事务）</t>
  </si>
  <si>
    <t>2012399</t>
  </si>
  <si>
    <t>其他民族事务支出</t>
  </si>
  <si>
    <t>20126</t>
  </si>
  <si>
    <t>档案事务</t>
  </si>
  <si>
    <t>2012601</t>
  </si>
  <si>
    <t>行政运行（档案事务）</t>
  </si>
  <si>
    <t>2012604</t>
  </si>
  <si>
    <t>档案馆</t>
  </si>
  <si>
    <t>20129</t>
  </si>
  <si>
    <t>群众团体事务</t>
  </si>
  <si>
    <t>2012901</t>
  </si>
  <si>
    <t>行政运行（群众团体事务）</t>
  </si>
  <si>
    <t>2012902</t>
  </si>
  <si>
    <t>一般行政管理事务（群众团体事务）</t>
  </si>
  <si>
    <t>20131</t>
  </si>
  <si>
    <t>党委办公厅（室）及相关机构事务</t>
  </si>
  <si>
    <t>2013150</t>
  </si>
  <si>
    <t>事业运行（党委办公厅（室）及相关机构事务）</t>
  </si>
  <si>
    <t>20132</t>
  </si>
  <si>
    <t>组织事务</t>
  </si>
  <si>
    <t>2013201</t>
  </si>
  <si>
    <t>行政运行（组织事务）</t>
  </si>
  <si>
    <t>2013202</t>
  </si>
  <si>
    <t>一般行政管理事务（组织事务）</t>
  </si>
  <si>
    <t>2013203</t>
  </si>
  <si>
    <t>机关服务（组织事务）</t>
  </si>
  <si>
    <t>20133</t>
  </si>
  <si>
    <t>宣传事务</t>
  </si>
  <si>
    <t>2013301</t>
  </si>
  <si>
    <t>行政运行（宣传事务）</t>
  </si>
  <si>
    <t>2013302</t>
  </si>
  <si>
    <t>一般行政管理事务（宣传事务）</t>
  </si>
  <si>
    <t>2013303</t>
  </si>
  <si>
    <t>机关服务（宣传事务）</t>
  </si>
  <si>
    <t>20134</t>
  </si>
  <si>
    <t>统战事务</t>
  </si>
  <si>
    <t>2013401</t>
  </si>
  <si>
    <t>行政运行（统战事务）</t>
  </si>
  <si>
    <t>20137</t>
  </si>
  <si>
    <t>网信事务</t>
  </si>
  <si>
    <t>2013702</t>
  </si>
  <si>
    <t>一般行政管理事务</t>
  </si>
  <si>
    <t>20138</t>
  </si>
  <si>
    <t>市场监督管理事务</t>
  </si>
  <si>
    <t>2013801</t>
  </si>
  <si>
    <t>行政运行</t>
  </si>
  <si>
    <t>2013802</t>
  </si>
  <si>
    <t>2013804</t>
  </si>
  <si>
    <t>市场监督管理专项</t>
  </si>
  <si>
    <t>2013805</t>
  </si>
  <si>
    <t>市场监管执法</t>
  </si>
  <si>
    <t>2013808</t>
  </si>
  <si>
    <t>信息化建设</t>
  </si>
  <si>
    <t>2013811</t>
  </si>
  <si>
    <t>标准化管理</t>
  </si>
  <si>
    <t>2013812</t>
  </si>
  <si>
    <t>药品事务</t>
  </si>
  <si>
    <t>2013850</t>
  </si>
  <si>
    <t>事业运行</t>
  </si>
  <si>
    <t>2013899</t>
  </si>
  <si>
    <t>其他市场监督管理事务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</si>
  <si>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</si>
  <si>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</si>
  <si>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</si>
  <si>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</si>
  <si>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</si>
  <si>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</si>
  <si>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</si>
  <si>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2030603</t>
  </si>
  <si>
    <t>人民防空</t>
  </si>
  <si>
    <t>204</t>
  </si>
  <si>
    <t>公共安全支出</t>
  </si>
  <si>
    <t>20401</t>
  </si>
  <si>
    <t>武装警察部队</t>
  </si>
  <si>
    <t>2040101</t>
  </si>
  <si>
    <t>20402</t>
  </si>
  <si>
    <t>公安</t>
  </si>
  <si>
    <t>2040201</t>
  </si>
  <si>
    <t>行政运行（公安）</t>
  </si>
  <si>
    <t>2040202</t>
  </si>
  <si>
    <t>一般行政管理事务（公安）</t>
  </si>
  <si>
    <t>2040299</t>
  </si>
  <si>
    <t>其他公安支出</t>
  </si>
  <si>
    <t>20406</t>
  </si>
  <si>
    <t>司法</t>
  </si>
  <si>
    <t>2040601</t>
  </si>
  <si>
    <t>行政运行（司法）</t>
  </si>
  <si>
    <t>2040602</t>
  </si>
  <si>
    <t>一般行政管理事务（司法）</t>
  </si>
  <si>
    <t>2040604</t>
  </si>
  <si>
    <t>基层司法业务</t>
  </si>
  <si>
    <t>2040607</t>
  </si>
  <si>
    <t>法律援助</t>
  </si>
  <si>
    <t>2040610</t>
  </si>
  <si>
    <t>社区矫正</t>
  </si>
  <si>
    <t>205</t>
  </si>
  <si>
    <t>教育支出</t>
  </si>
  <si>
    <t>20501</t>
  </si>
  <si>
    <t>教育管理事务</t>
  </si>
  <si>
    <t>2050101</t>
  </si>
  <si>
    <t>行政运行（教育管理事务）</t>
  </si>
  <si>
    <t>2050102</t>
  </si>
  <si>
    <t>一般行政管理事务（教育管理事务）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</si>
  <si>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</si>
  <si>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</si>
  <si>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</si>
  <si>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</si>
  <si>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</si>
  <si>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</si>
  <si>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</si>
  <si>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</si>
  <si>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</si>
  <si>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</si>
  <si>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</si>
  <si>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</si>
  <si>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</si>
  <si>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</si>
  <si>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</si>
  <si>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</si>
  <si>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2050305</t>
  </si>
  <si>
    <t>高等职业教育</t>
  </si>
  <si>
    <t>206</t>
  </si>
  <si>
    <t>科学技术支出</t>
  </si>
  <si>
    <t>20601</t>
  </si>
  <si>
    <t>科学技术管理事务</t>
  </si>
  <si>
    <t>2060101</t>
  </si>
  <si>
    <t>行政运行（科学技术管理事务）</t>
  </si>
  <si>
    <t>2060102</t>
  </si>
  <si>
    <t>一般行政管理事务（科学技术管理事务）</t>
  </si>
  <si>
    <t>2060103</t>
  </si>
  <si>
    <t>机关服务（科学技术管理事务）</t>
  </si>
  <si>
    <t>20607</t>
  </si>
  <si>
    <t>科学技术普及</t>
  </si>
  <si>
    <t>2060701</t>
  </si>
  <si>
    <t>机构运行（科学技术普及）</t>
  </si>
  <si>
    <t>207</t>
  </si>
  <si>
    <t>文化旅游体育与传媒支出</t>
  </si>
  <si>
    <t>20701</t>
  </si>
  <si>
    <t>文化和旅游</t>
  </si>
  <si>
    <t>2070101</t>
  </si>
  <si>
    <t>行政运行（文化）</t>
  </si>
  <si>
    <t>2070104</t>
  </si>
  <si>
    <t>图书馆</t>
  </si>
  <si>
    <t>2070109</t>
  </si>
  <si>
    <t>群众文化</t>
  </si>
  <si>
    <t>2070112</t>
  </si>
  <si>
    <t>文化和旅游市场管理</t>
  </si>
  <si>
    <t>2070199</t>
  </si>
  <si>
    <t>其他文化和旅游支出</t>
  </si>
  <si>
    <t>20702</t>
  </si>
  <si>
    <t>文物</t>
  </si>
  <si>
    <t>2070204</t>
  </si>
  <si>
    <t>文物保护</t>
  </si>
  <si>
    <t>2070205</t>
  </si>
  <si>
    <t>博物馆</t>
  </si>
  <si>
    <t>208</t>
  </si>
  <si>
    <t>社会保障和就业支出</t>
  </si>
  <si>
    <t>20801</t>
  </si>
  <si>
    <t>人力资源和社会保障管理事务</t>
  </si>
  <si>
    <t>2080101</t>
  </si>
  <si>
    <t>行政运行（人力资源和社会保障管理事务）</t>
  </si>
  <si>
    <t>2080106</t>
  </si>
  <si>
    <t>就业管理事务</t>
  </si>
  <si>
    <t>2080107</t>
  </si>
  <si>
    <t>社会保险业务管理事务</t>
  </si>
  <si>
    <t>2080109</t>
  </si>
  <si>
    <t>社会保险经办机构</t>
  </si>
  <si>
    <t>2080111</t>
  </si>
  <si>
    <t>公共就业服务和职业技能鉴定机构</t>
  </si>
  <si>
    <t>2080199</t>
  </si>
  <si>
    <t>其他人力资源和社会保障管理事务支出</t>
  </si>
  <si>
    <t>20802</t>
  </si>
  <si>
    <t>民政管理事务</t>
  </si>
  <si>
    <t>2080201</t>
  </si>
  <si>
    <t>行政运行（民政管理事务）</t>
  </si>
  <si>
    <t>2080202</t>
  </si>
  <si>
    <t>一般行政管理事务（民政管理事务）</t>
  </si>
  <si>
    <t>2080299</t>
  </si>
  <si>
    <t>其他民政管理事务支出</t>
  </si>
  <si>
    <t>20811</t>
  </si>
  <si>
    <t>残疾人事业</t>
  </si>
  <si>
    <t>2081101</t>
  </si>
  <si>
    <t>行政运行（残疾人事业）</t>
  </si>
  <si>
    <t>2081102</t>
  </si>
  <si>
    <t>一般行政管理事务（残疾人事业）</t>
  </si>
  <si>
    <t>20826</t>
  </si>
  <si>
    <t>财政对基本养老保险基金的补助</t>
  </si>
  <si>
    <t>210</t>
  </si>
  <si>
    <t>卫生健康支出</t>
  </si>
  <si>
    <t>21001</t>
  </si>
  <si>
    <t>卫生健康管理事务</t>
  </si>
  <si>
    <t>2100101</t>
  </si>
  <si>
    <t>行政运行（医疗卫生管理事务）</t>
  </si>
  <si>
    <t>2100102</t>
  </si>
  <si>
    <t>一般行政管理事务（医疗卫生管理事务）</t>
  </si>
  <si>
    <t>2100199</t>
  </si>
  <si>
    <t>其他卫生健康管理事务支出</t>
  </si>
  <si>
    <t>21003</t>
  </si>
  <si>
    <t>基层医疗卫生机构</t>
  </si>
  <si>
    <t>2100302</t>
  </si>
  <si>
    <t>乡镇卫生院</t>
  </si>
  <si>
    <t>21004</t>
  </si>
  <si>
    <t>公共卫生</t>
  </si>
  <si>
    <t>2100401</t>
  </si>
  <si>
    <t>疾病预防控制机构</t>
  </si>
  <si>
    <t>2100403</t>
  </si>
  <si>
    <t>妇幼保健机构</t>
  </si>
  <si>
    <t>21007</t>
  </si>
  <si>
    <t>计划生育事务</t>
  </si>
  <si>
    <t>2100799</t>
  </si>
  <si>
    <t>其他计划生育事务支出</t>
  </si>
  <si>
    <t>21015</t>
  </si>
  <si>
    <t>医疗保障管理事务</t>
  </si>
  <si>
    <t>2101501</t>
  </si>
  <si>
    <t>21016</t>
  </si>
  <si>
    <t>老龄卫生健康事务</t>
  </si>
  <si>
    <t>2101601</t>
  </si>
  <si>
    <t>211</t>
  </si>
  <si>
    <t>节能环保支出</t>
  </si>
  <si>
    <t>21101</t>
  </si>
  <si>
    <t>环境保护管理事务</t>
  </si>
  <si>
    <t>2110101</t>
  </si>
  <si>
    <t>行政运行（环境保护管理事务）</t>
  </si>
  <si>
    <t>2110102</t>
  </si>
  <si>
    <t>一般行政管理事务（环境保护管理事务）</t>
  </si>
  <si>
    <t>212</t>
  </si>
  <si>
    <t>城乡社区支出</t>
  </si>
  <si>
    <t>21201</t>
  </si>
  <si>
    <t>城乡社区管理事务</t>
  </si>
  <si>
    <t>2120101</t>
  </si>
  <si>
    <t>行政运行（城乡社区管理事务）</t>
  </si>
  <si>
    <t>2120104</t>
  </si>
  <si>
    <t>城管执法</t>
  </si>
  <si>
    <t>2120107</t>
  </si>
  <si>
    <t>市政公用行业市场监管</t>
  </si>
  <si>
    <t>2120199</t>
  </si>
  <si>
    <t>其他城乡社区管理事务支出</t>
  </si>
  <si>
    <t>21202</t>
  </si>
  <si>
    <t>城乡社区规划与管理</t>
  </si>
  <si>
    <t>2120201</t>
  </si>
  <si>
    <t>213</t>
  </si>
  <si>
    <t>农林水支出</t>
  </si>
  <si>
    <t>21301</t>
  </si>
  <si>
    <t>农业</t>
  </si>
  <si>
    <t>2130101</t>
  </si>
  <si>
    <t>行政运行（农业）</t>
  </si>
  <si>
    <t>2130102</t>
  </si>
  <si>
    <t>一般行政管理事务（农业）</t>
  </si>
  <si>
    <t>2130104</t>
  </si>
  <si>
    <t>事业运行（农业）</t>
  </si>
  <si>
    <t>2130106</t>
  </si>
  <si>
    <t>科技转化与推广服务</t>
  </si>
  <si>
    <t>2130110</t>
  </si>
  <si>
    <t>执法监管</t>
  </si>
  <si>
    <t>2130135</t>
  </si>
  <si>
    <t>农业资源保护修复与利用</t>
  </si>
  <si>
    <t>2130199</t>
  </si>
  <si>
    <t>其他农业支出</t>
  </si>
  <si>
    <t>21302</t>
  </si>
  <si>
    <t>林业和草原</t>
  </si>
  <si>
    <t>2130201</t>
  </si>
  <si>
    <t>行政运行（林业）</t>
  </si>
  <si>
    <t>2130202</t>
  </si>
  <si>
    <t>一般行政管理事务（林业）</t>
  </si>
  <si>
    <t>2130204</t>
  </si>
  <si>
    <t>事业机构</t>
  </si>
  <si>
    <t>2130206</t>
  </si>
  <si>
    <t>技术推广与转化</t>
  </si>
  <si>
    <t>2130207</t>
  </si>
  <si>
    <t>森林资源管理</t>
  </si>
  <si>
    <t>2130211</t>
  </si>
  <si>
    <t>动植物保护</t>
  </si>
  <si>
    <t>2130223</t>
  </si>
  <si>
    <t>信息管理（林业）</t>
  </si>
  <si>
    <t>2130299</t>
  </si>
  <si>
    <t>其他林业和草原支出</t>
  </si>
  <si>
    <t>21303</t>
  </si>
  <si>
    <t>水利</t>
  </si>
  <si>
    <t>2130301</t>
  </si>
  <si>
    <t>行政运行（水利）</t>
  </si>
  <si>
    <t>2130303</t>
  </si>
  <si>
    <t>机关服务（水利）</t>
  </si>
  <si>
    <t>2130304</t>
  </si>
  <si>
    <t>水利行业业务管理</t>
  </si>
  <si>
    <t>2130306</t>
  </si>
  <si>
    <t>水利工程运行与维护</t>
  </si>
  <si>
    <t>2130309</t>
  </si>
  <si>
    <t>水利执法监督</t>
  </si>
  <si>
    <t>2130310</t>
  </si>
  <si>
    <t>水土保持（水利）</t>
  </si>
  <si>
    <t>2130314</t>
  </si>
  <si>
    <t>防汛</t>
  </si>
  <si>
    <t>2130399</t>
  </si>
  <si>
    <t>其他水利支出</t>
  </si>
  <si>
    <t>21305</t>
  </si>
  <si>
    <t>扶贫</t>
  </si>
  <si>
    <t>2130501</t>
  </si>
  <si>
    <t>行政运行（扶贫）</t>
  </si>
  <si>
    <t>2130504</t>
  </si>
  <si>
    <t>农村基础设施建设</t>
  </si>
  <si>
    <t>2130550</t>
  </si>
  <si>
    <t>扶贫事业机构</t>
  </si>
  <si>
    <t>21306</t>
  </si>
  <si>
    <t>农业综合开发</t>
  </si>
  <si>
    <t>2130699</t>
  </si>
  <si>
    <t>其他农业综合开发支出</t>
  </si>
  <si>
    <t>214</t>
  </si>
  <si>
    <t>交通运输支出</t>
  </si>
  <si>
    <t>21401</t>
  </si>
  <si>
    <t>公路水路运输</t>
  </si>
  <si>
    <t>2140101</t>
  </si>
  <si>
    <t>行政运行（公路水路运输）</t>
  </si>
  <si>
    <t>2140104</t>
  </si>
  <si>
    <t>公路建设</t>
  </si>
  <si>
    <t>2140106</t>
  </si>
  <si>
    <t>公路养护（公路水路运输）</t>
  </si>
  <si>
    <t>2140136</t>
  </si>
  <si>
    <t>水路运输管理支出</t>
  </si>
  <si>
    <t>2140199</t>
  </si>
  <si>
    <t>其他公路水路运输支出</t>
  </si>
  <si>
    <t>215</t>
  </si>
  <si>
    <t>资源勘探开发</t>
  </si>
  <si>
    <t>21505</t>
  </si>
  <si>
    <t>工业和信息产业监管</t>
  </si>
  <si>
    <t>2150501</t>
  </si>
  <si>
    <t>行政运行（工业和信息产业监管）</t>
  </si>
  <si>
    <t>2150502</t>
  </si>
  <si>
    <t>一般行政管理事务（工业和信息产业监管）</t>
  </si>
  <si>
    <t>216</t>
  </si>
  <si>
    <t>商业服务业等支出</t>
  </si>
  <si>
    <t>21606</t>
  </si>
  <si>
    <t>涉外发展服务支出</t>
  </si>
  <si>
    <t>2160601</t>
  </si>
  <si>
    <t>行政运行（涉外发展服务支出）</t>
  </si>
  <si>
    <t>2160602</t>
  </si>
  <si>
    <t>一般行政管理事务（涉外发展服务支出）</t>
  </si>
  <si>
    <t>21699</t>
  </si>
  <si>
    <t>其他商业服务业等支出</t>
  </si>
  <si>
    <t>2169901</t>
  </si>
  <si>
    <t>服务业基础设施建设</t>
  </si>
  <si>
    <t>2169999</t>
  </si>
  <si>
    <t>220</t>
  </si>
  <si>
    <t>自然资源海洋气象等支出</t>
  </si>
  <si>
    <t>22001</t>
  </si>
  <si>
    <t>自然资源事务</t>
  </si>
  <si>
    <t>2200101</t>
  </si>
  <si>
    <t>行政运行（国土资源事务）</t>
  </si>
  <si>
    <t>2200102</t>
  </si>
  <si>
    <t>一般行政管理事务（国土资源事务）</t>
  </si>
  <si>
    <t>2200104</t>
  </si>
  <si>
    <t>自然资源规划及管理</t>
  </si>
  <si>
    <t>2200105</t>
  </si>
  <si>
    <t>土地资源调查</t>
  </si>
  <si>
    <t>2200113</t>
  </si>
  <si>
    <t>地质矿产资源与环境调查</t>
  </si>
  <si>
    <t>2200150</t>
  </si>
  <si>
    <t>事业运行（国土资源事务）</t>
  </si>
  <si>
    <t>22005</t>
  </si>
  <si>
    <t>气象事务</t>
  </si>
  <si>
    <t>2200502</t>
  </si>
  <si>
    <t>一般行政管理事务（气象事务）</t>
  </si>
  <si>
    <t>2200511</t>
  </si>
  <si>
    <t>气象基础设施建设与维修</t>
  </si>
  <si>
    <t>222</t>
  </si>
  <si>
    <t>粮油物资储备支出</t>
  </si>
  <si>
    <t>22201</t>
  </si>
  <si>
    <t>粮油事务</t>
  </si>
  <si>
    <t>2220102</t>
  </si>
  <si>
    <t>一般行政管理事务（粮油事务）</t>
  </si>
  <si>
    <t>224</t>
  </si>
  <si>
    <t>灾害防治及应急管理支出</t>
  </si>
  <si>
    <t>22401</t>
  </si>
  <si>
    <t>应急管理事务</t>
  </si>
  <si>
    <t>2240101</t>
  </si>
  <si>
    <t>2240102</t>
  </si>
  <si>
    <t>2240105</t>
  </si>
  <si>
    <t>国务院安委会专项</t>
  </si>
  <si>
    <t>2240106</t>
  </si>
  <si>
    <t>安全监管</t>
  </si>
  <si>
    <t>2240107</t>
  </si>
  <si>
    <t>安全生产基础</t>
  </si>
  <si>
    <t>2240108</t>
  </si>
  <si>
    <t>应急救援</t>
  </si>
  <si>
    <t>22402</t>
  </si>
  <si>
    <t>消防事务</t>
  </si>
  <si>
    <t>2240201</t>
  </si>
  <si>
    <t>2240204</t>
  </si>
  <si>
    <t>消防应急救援</t>
  </si>
  <si>
    <t>2240299</t>
  </si>
  <si>
    <t>其他消防事务支出</t>
  </si>
  <si>
    <t>22403</t>
  </si>
  <si>
    <t>森林消防事务</t>
  </si>
  <si>
    <t>2240304</t>
  </si>
  <si>
    <t>森林消防应急救援</t>
  </si>
  <si>
    <t>22406</t>
  </si>
  <si>
    <t>自然灾害防治</t>
  </si>
  <si>
    <t>2240699</t>
  </si>
  <si>
    <t>其他自然灾害防治支出</t>
  </si>
  <si>
    <t>230</t>
  </si>
  <si>
    <t>转移性支出</t>
  </si>
  <si>
    <t>23013</t>
  </si>
  <si>
    <t>援疆其他地区支出</t>
  </si>
  <si>
    <t>232</t>
  </si>
  <si>
    <t>债务付息支出</t>
  </si>
  <si>
    <t>23203</t>
  </si>
  <si>
    <t>地方政府一般债券付息支出</t>
  </si>
  <si>
    <t>2320301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</si>
</sst>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9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Font="1" applyFill="1">
      <alignment vertical="center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0" fontId="4" fillId="2" borderId="2" xfId="49" applyNumberFormat="1" applyFont="1" applyFill="1" applyBorder="1" applyAlignment="1" applyProtection="1">
      <alignment horizontal="center" vertical="center" wrapText="1"/>
    </xf>
    <xf numFmtId="0" fontId="4" fillId="2" borderId="3" xfId="49" applyNumberFormat="1" applyFont="1" applyFill="1" applyBorder="1" applyAlignment="1" applyProtection="1">
      <alignment horizontal="center" vertical="center" wrapText="1"/>
    </xf>
    <xf numFmtId="0" fontId="4" fillId="2" borderId="4" xfId="49" applyNumberFormat="1" applyFont="1" applyFill="1" applyBorder="1" applyAlignment="1" applyProtection="1">
      <alignment horizontal="center" vertical="center" wrapText="1"/>
    </xf>
    <xf numFmtId="0" fontId="3" fillId="2" borderId="5" xfId="49" applyNumberFormat="1" applyFont="1" applyFill="1" applyBorder="1" applyAlignment="1" applyProtection="1">
      <alignment horizontal="center" vertical="center" wrapText="1"/>
    </xf>
    <xf numFmtId="0" fontId="4" fillId="2" borderId="6" xfId="49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left" vertical="center"/>
    </xf>
    <xf numFmtId="176" fontId="1" fillId="2" borderId="7" xfId="0" applyNumberFormat="1" applyFont="1" applyFill="1" applyBorder="1" applyAlignment="1">
      <alignment horizontal="right" vertical="center"/>
    </xf>
    <xf numFmtId="0" fontId="5" fillId="2" borderId="8" xfId="49" applyNumberFormat="1" applyFont="1" applyFill="1" applyBorder="1" applyAlignment="1" applyProtection="1">
      <alignment horizontal="center" vertical="center"/>
    </xf>
    <xf numFmtId="0" fontId="1" fillId="2" borderId="7" xfId="0" applyFont="1" applyFill="1" applyBorder="1">
      <alignment vertical="center"/>
    </xf>
    <xf numFmtId="49" fontId="6" fillId="2" borderId="7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70"/>
  <sheetViews>
    <sheetView showZeros="0" tabSelected="1" view="pageBreakPreview" zoomScaleNormal="100" workbookViewId="0">
      <pane ySplit="5" topLeftCell="A6" activePane="bottomLeft" state="frozen"/>
      <selection/>
      <selection pane="bottomLeft" activeCell="E50" sqref="E50"/>
    </sheetView>
  </sheetViews>
  <sheetFormatPr defaultColWidth="9" defaultRowHeight="12"/>
  <cols>
    <col min="1" max="1" width="9" style="1"/>
    <col min="2" max="2" width="35" style="1" customWidth="1"/>
    <col min="3" max="4" width="11.2222222222222" style="1" customWidth="1"/>
    <col min="5" max="5" width="11.6666666666667" style="1" customWidth="1"/>
    <col min="6" max="6" width="11.8888888888889" style="1" customWidth="1"/>
    <col min="7" max="7" width="10.8888888888889" style="1" customWidth="1"/>
    <col min="8" max="8" width="10" style="1" customWidth="1"/>
    <col min="9" max="10" width="9" style="1"/>
    <col min="11" max="11" width="11" style="1" customWidth="1"/>
    <col min="12" max="12" width="11.6666666666667" style="1" customWidth="1"/>
    <col min="13" max="13" width="10.4444444444444" style="1" customWidth="1"/>
    <col min="14" max="14" width="9" style="1"/>
    <col min="15" max="15" width="11.6666666666667" style="1" customWidth="1"/>
    <col min="16" max="21" width="9" style="1" hidden="1" customWidth="1"/>
    <col min="22" max="16384" width="9" style="1"/>
  </cols>
  <sheetData>
    <row r="1" ht="31.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2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1</v>
      </c>
      <c r="O2" s="3"/>
      <c r="P2" s="13"/>
      <c r="Q2" s="13"/>
      <c r="R2" s="13"/>
      <c r="S2" s="13"/>
    </row>
    <row r="3" ht="22.5" customHeight="1" spans="1:19">
      <c r="A3" s="4" t="s">
        <v>2</v>
      </c>
      <c r="B3" s="4" t="s">
        <v>3</v>
      </c>
      <c r="C3" s="4" t="s">
        <v>4</v>
      </c>
      <c r="D3" s="5" t="s">
        <v>5</v>
      </c>
      <c r="E3" s="6"/>
      <c r="F3" s="6"/>
      <c r="G3" s="7"/>
      <c r="H3" s="5" t="s">
        <v>6</v>
      </c>
      <c r="I3" s="6"/>
      <c r="J3" s="6"/>
      <c r="K3" s="7"/>
      <c r="L3" s="5" t="s">
        <v>7</v>
      </c>
      <c r="M3" s="6"/>
      <c r="N3" s="6"/>
      <c r="O3" s="7"/>
      <c r="P3" s="5" t="s">
        <v>8</v>
      </c>
      <c r="Q3" s="6"/>
      <c r="R3" s="6"/>
      <c r="S3" s="7"/>
    </row>
    <row r="4" ht="27" customHeight="1" spans="1:19">
      <c r="A4" s="8"/>
      <c r="B4" s="8"/>
      <c r="C4" s="8"/>
      <c r="D4" s="9" t="s">
        <v>9</v>
      </c>
      <c r="E4" s="9" t="s">
        <v>10</v>
      </c>
      <c r="F4" s="9" t="s">
        <v>11</v>
      </c>
      <c r="G4" s="9" t="s">
        <v>12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9</v>
      </c>
      <c r="Q4" s="9" t="s">
        <v>10</v>
      </c>
      <c r="R4" s="9" t="s">
        <v>11</v>
      </c>
      <c r="S4" s="9" t="s">
        <v>12</v>
      </c>
    </row>
    <row r="5" ht="15" customHeight="1" spans="1:21">
      <c r="A5" s="10" t="s">
        <v>4</v>
      </c>
      <c r="B5" s="11"/>
      <c r="C5" s="12">
        <f>SUM(D5,H5,L5)</f>
        <v>387938.47</v>
      </c>
      <c r="D5" s="12">
        <f>D6+D95+D98+D111+D124+D131+D141+D157+D173+D177+D185+D218+D225+D229+D236+D247+D250+D268+D266</f>
        <v>148603.47</v>
      </c>
      <c r="E5" s="12">
        <f>E6+E95+E98+E111+E124+E131+E141+E157+E173+E177+E185+E218+E225+E229+E236+E247+E250+E268+E266</f>
        <v>89185.02</v>
      </c>
      <c r="F5" s="12">
        <f>F6+F95+F98+F111+F124+F131+F141+F157+F173+F177+F185+F218+F225+F229+F236+F247+F250+F268+F266</f>
        <v>6370.45</v>
      </c>
      <c r="G5" s="12">
        <f>G6+G95+G98+G111+G124+G131+G141+G157+G173+G177+G185+G218+G225+G229+G236+G247+G250+G268+G266</f>
        <v>53048</v>
      </c>
      <c r="H5" s="12">
        <f>H6+H95+H98+H111+H124+H131+H141+H157+H173+H177+H185+H218+H225+H229+H236+H247+H250+H268</f>
        <v>20202</v>
      </c>
      <c r="I5" s="12">
        <f>I6+I95+I98+I111+I124+I131+I141+I157+I173+I177+I185+I218+I225+I229+I236+I247+I250+I268</f>
        <v>1982.95</v>
      </c>
      <c r="J5" s="12">
        <f>J6+J95+J98+J111+J124+J131+J141+J157+J173+J177+J185+J218+J225+J229+J236+J247+J250+J268</f>
        <v>723.3</v>
      </c>
      <c r="K5" s="12">
        <f>K6+K95+K98+K111+K124+K131+K141+K157+K173+K177+K185+K218+K225+K229+K236+K247+K250+K268</f>
        <v>17495.75</v>
      </c>
      <c r="L5" s="12">
        <f>SUM(M5:O5)</f>
        <v>219133</v>
      </c>
      <c r="M5" s="12">
        <v>14470</v>
      </c>
      <c r="N5" s="12">
        <f>N6+N95+N98+N111+N124+N131+N141+N157+N173+N177+N185+N218+N225+N229+N236+N247+N250+N268</f>
        <v>0</v>
      </c>
      <c r="O5" s="12">
        <v>204663</v>
      </c>
      <c r="P5" s="12">
        <f>P6+P95+P98+P111+P124+P131+P141+P157+P173+P177+P185+P218+P225+P229+P236+P247+P250+P268</f>
        <v>0</v>
      </c>
      <c r="Q5" s="12">
        <f>Q6+Q95+Q98+Q111+Q124+Q131+Q141+Q157+Q173+Q177+Q185+Q218+Q225+Q229+Q236+Q247+Q250+Q268</f>
        <v>0</v>
      </c>
      <c r="R5" s="12">
        <f>R6+R95+R98+R111+R124+R131+R141+R157+R173+R177+R185+R218+R225+R229+R236+R247+R250+R268</f>
        <v>0</v>
      </c>
      <c r="S5" s="12">
        <f>S6+S95+S98+S111+S124+S131+S141+S157+S173+S177+S185+S218+S225+S229+S236+S247+S250+S268</f>
        <v>0</v>
      </c>
      <c r="U5" s="1">
        <f>LEN(A5)</f>
        <v>2</v>
      </c>
    </row>
    <row r="6" ht="13.5" customHeight="1" spans="1:21">
      <c r="A6" s="10" t="s">
        <v>13</v>
      </c>
      <c r="B6" s="11" t="s">
        <v>14</v>
      </c>
      <c r="C6" s="12">
        <f t="shared" ref="C6:S6" si="0">C7+C12+C19+C26+C31+C37+C44+C46+C50+C54+C58+C60+C63+C66+C69+C71+C75+C79+C81+C83+C93</f>
        <v>42758.2</v>
      </c>
      <c r="D6" s="12">
        <f t="shared" si="0"/>
        <v>34266.9</v>
      </c>
      <c r="E6" s="12">
        <f t="shared" si="0"/>
        <v>17909.15</v>
      </c>
      <c r="F6" s="12">
        <f t="shared" si="0"/>
        <v>866.75</v>
      </c>
      <c r="G6" s="12">
        <f t="shared" si="0"/>
        <v>15491</v>
      </c>
      <c r="H6" s="12">
        <f t="shared" si="0"/>
        <v>8491.3</v>
      </c>
      <c r="I6" s="12">
        <f t="shared" si="0"/>
        <v>301.44</v>
      </c>
      <c r="J6" s="12">
        <f t="shared" si="0"/>
        <v>145.4</v>
      </c>
      <c r="K6" s="12">
        <f t="shared" si="0"/>
        <v>8044.46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">
        <f t="shared" si="0"/>
        <v>0</v>
      </c>
      <c r="P6" s="12">
        <f t="shared" si="0"/>
        <v>0</v>
      </c>
      <c r="Q6" s="12">
        <f t="shared" si="0"/>
        <v>0</v>
      </c>
      <c r="R6" s="12">
        <f t="shared" si="0"/>
        <v>0</v>
      </c>
      <c r="S6" s="12">
        <f t="shared" si="0"/>
        <v>0</v>
      </c>
      <c r="U6" s="1">
        <f t="shared" ref="U6:U69" si="1">LEN(A6)</f>
        <v>3</v>
      </c>
    </row>
    <row r="7" ht="13.5" customHeight="1" spans="1:21">
      <c r="A7" s="10" t="s">
        <v>15</v>
      </c>
      <c r="B7" s="11" t="s">
        <v>16</v>
      </c>
      <c r="C7" s="12">
        <f t="shared" ref="C7:S7" si="2">SUM(C8:C11)</f>
        <v>498.34</v>
      </c>
      <c r="D7" s="12">
        <f t="shared" si="2"/>
        <v>498.34</v>
      </c>
      <c r="E7" s="12">
        <f t="shared" si="2"/>
        <v>327.74</v>
      </c>
      <c r="F7" s="12">
        <f t="shared" si="2"/>
        <v>53.6</v>
      </c>
      <c r="G7" s="12">
        <f t="shared" si="2"/>
        <v>117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0</v>
      </c>
      <c r="L7" s="12">
        <f t="shared" si="2"/>
        <v>0</v>
      </c>
      <c r="M7" s="12">
        <f t="shared" si="2"/>
        <v>0</v>
      </c>
      <c r="N7" s="12">
        <f t="shared" si="2"/>
        <v>0</v>
      </c>
      <c r="O7" s="12">
        <f t="shared" si="2"/>
        <v>0</v>
      </c>
      <c r="P7" s="12">
        <f t="shared" si="2"/>
        <v>0</v>
      </c>
      <c r="Q7" s="12">
        <f t="shared" si="2"/>
        <v>0</v>
      </c>
      <c r="R7" s="12">
        <f t="shared" si="2"/>
        <v>0</v>
      </c>
      <c r="S7" s="12">
        <f t="shared" si="2"/>
        <v>0</v>
      </c>
      <c r="U7" s="1">
        <f t="shared" si="1"/>
        <v>5</v>
      </c>
    </row>
    <row r="8" ht="13.5" hidden="1" customHeight="1" spans="1:21">
      <c r="A8" s="11" t="s">
        <v>17</v>
      </c>
      <c r="B8" s="11" t="s">
        <v>18</v>
      </c>
      <c r="C8" s="12">
        <f>D8+H8+L8+P8</f>
        <v>431.34</v>
      </c>
      <c r="D8" s="12">
        <f>E8+F8+G8</f>
        <v>431.34</v>
      </c>
      <c r="E8" s="12">
        <v>327.74</v>
      </c>
      <c r="F8" s="12">
        <v>53.6</v>
      </c>
      <c r="G8" s="12">
        <v>50</v>
      </c>
      <c r="H8" s="12">
        <f>I8+J8+K8</f>
        <v>0</v>
      </c>
      <c r="I8" s="12">
        <v>0</v>
      </c>
      <c r="J8" s="12">
        <v>0</v>
      </c>
      <c r="K8" s="12">
        <v>0</v>
      </c>
      <c r="L8" s="12">
        <f>M8+N8+O8</f>
        <v>0</v>
      </c>
      <c r="M8" s="12"/>
      <c r="N8" s="12"/>
      <c r="O8" s="12"/>
      <c r="P8" s="12">
        <f>Q8+R8+S8</f>
        <v>0</v>
      </c>
      <c r="Q8" s="12">
        <v>0</v>
      </c>
      <c r="R8" s="12">
        <v>0</v>
      </c>
      <c r="S8" s="12">
        <v>0</v>
      </c>
      <c r="U8" s="1">
        <f t="shared" si="1"/>
        <v>7</v>
      </c>
    </row>
    <row r="9" ht="13.5" hidden="1" customHeight="1" spans="1:21">
      <c r="A9" s="11" t="s">
        <v>19</v>
      </c>
      <c r="B9" s="11" t="s">
        <v>20</v>
      </c>
      <c r="C9" s="12">
        <f>D9+H9+L9+P9</f>
        <v>10</v>
      </c>
      <c r="D9" s="12">
        <f>E9+F9+G9</f>
        <v>10</v>
      </c>
      <c r="E9" s="12">
        <v>0</v>
      </c>
      <c r="F9" s="12">
        <v>0</v>
      </c>
      <c r="G9" s="12">
        <v>10</v>
      </c>
      <c r="H9" s="12">
        <f>I9+J9+K9</f>
        <v>0</v>
      </c>
      <c r="I9" s="12">
        <v>0</v>
      </c>
      <c r="J9" s="12">
        <v>0</v>
      </c>
      <c r="K9" s="12">
        <v>0</v>
      </c>
      <c r="L9" s="12">
        <f>M9+N9+O9</f>
        <v>0</v>
      </c>
      <c r="M9" s="12"/>
      <c r="N9" s="12"/>
      <c r="O9" s="12"/>
      <c r="P9" s="12">
        <f>Q9+R9+S9</f>
        <v>0</v>
      </c>
      <c r="Q9" s="12">
        <v>0</v>
      </c>
      <c r="R9" s="12">
        <v>0</v>
      </c>
      <c r="S9" s="12">
        <v>0</v>
      </c>
      <c r="U9" s="1">
        <f t="shared" si="1"/>
        <v>7</v>
      </c>
    </row>
    <row r="10" ht="13.5" hidden="1" customHeight="1" spans="1:21">
      <c r="A10" s="11" t="s">
        <v>21</v>
      </c>
      <c r="B10" s="11" t="s">
        <v>22</v>
      </c>
      <c r="C10" s="12">
        <f>D10+H10+L10+P10</f>
        <v>15</v>
      </c>
      <c r="D10" s="12">
        <f>E10+F10+G10</f>
        <v>15</v>
      </c>
      <c r="E10" s="12">
        <v>0</v>
      </c>
      <c r="F10" s="12">
        <v>0</v>
      </c>
      <c r="G10" s="12">
        <v>15</v>
      </c>
      <c r="H10" s="12">
        <f>I10+J10+K10</f>
        <v>0</v>
      </c>
      <c r="I10" s="12">
        <v>0</v>
      </c>
      <c r="J10" s="12">
        <v>0</v>
      </c>
      <c r="K10" s="12">
        <v>0</v>
      </c>
      <c r="L10" s="12">
        <f>M10+N10+O10</f>
        <v>0</v>
      </c>
      <c r="M10" s="12"/>
      <c r="N10" s="12"/>
      <c r="O10" s="12"/>
      <c r="P10" s="12">
        <f>Q10+R10+S10</f>
        <v>0</v>
      </c>
      <c r="Q10" s="12">
        <v>0</v>
      </c>
      <c r="R10" s="12">
        <v>0</v>
      </c>
      <c r="S10" s="12">
        <v>0</v>
      </c>
      <c r="U10" s="1">
        <f t="shared" si="1"/>
        <v>7</v>
      </c>
    </row>
    <row r="11" ht="13.5" hidden="1" customHeight="1" spans="1:21">
      <c r="A11" s="11" t="s">
        <v>23</v>
      </c>
      <c r="B11" s="11" t="s">
        <v>24</v>
      </c>
      <c r="C11" s="12">
        <f>D11+H11+L11+P11</f>
        <v>42</v>
      </c>
      <c r="D11" s="12">
        <f>E11+F11+G11</f>
        <v>42</v>
      </c>
      <c r="E11" s="12">
        <v>0</v>
      </c>
      <c r="F11" s="12">
        <v>0</v>
      </c>
      <c r="G11" s="12">
        <v>42</v>
      </c>
      <c r="H11" s="12">
        <f>I11+J11+K11</f>
        <v>0</v>
      </c>
      <c r="I11" s="12">
        <v>0</v>
      </c>
      <c r="J11" s="12">
        <v>0</v>
      </c>
      <c r="K11" s="12">
        <v>0</v>
      </c>
      <c r="L11" s="12">
        <f>M11+N11+O11</f>
        <v>0</v>
      </c>
      <c r="M11" s="12"/>
      <c r="N11" s="12"/>
      <c r="O11" s="12"/>
      <c r="P11" s="12">
        <f>Q11+R11+S11</f>
        <v>0</v>
      </c>
      <c r="Q11" s="12">
        <v>0</v>
      </c>
      <c r="R11" s="12">
        <v>0</v>
      </c>
      <c r="S11" s="12">
        <v>0</v>
      </c>
      <c r="U11" s="1">
        <f t="shared" si="1"/>
        <v>7</v>
      </c>
    </row>
    <row r="12" ht="13.5" customHeight="1" spans="1:21">
      <c r="A12" s="11" t="s">
        <v>25</v>
      </c>
      <c r="B12" s="11" t="s">
        <v>26</v>
      </c>
      <c r="C12" s="12">
        <f t="shared" ref="C12:S12" si="3">SUM(C13:C18)</f>
        <v>401.15</v>
      </c>
      <c r="D12" s="12">
        <f t="shared" si="3"/>
        <v>401.15</v>
      </c>
      <c r="E12" s="12">
        <f t="shared" si="3"/>
        <v>255.15</v>
      </c>
      <c r="F12" s="12">
        <f t="shared" si="3"/>
        <v>44</v>
      </c>
      <c r="G12" s="12">
        <f t="shared" si="3"/>
        <v>102</v>
      </c>
      <c r="H12" s="12">
        <f t="shared" si="3"/>
        <v>0</v>
      </c>
      <c r="I12" s="12">
        <f t="shared" si="3"/>
        <v>0</v>
      </c>
      <c r="J12" s="12">
        <f t="shared" si="3"/>
        <v>0</v>
      </c>
      <c r="K12" s="12">
        <f t="shared" si="3"/>
        <v>0</v>
      </c>
      <c r="L12" s="12">
        <f t="shared" si="3"/>
        <v>0</v>
      </c>
      <c r="M12" s="12">
        <f t="shared" si="3"/>
        <v>0</v>
      </c>
      <c r="N12" s="12">
        <f t="shared" si="3"/>
        <v>0</v>
      </c>
      <c r="O12" s="12">
        <f t="shared" si="3"/>
        <v>0</v>
      </c>
      <c r="P12" s="12">
        <f t="shared" si="3"/>
        <v>0</v>
      </c>
      <c r="Q12" s="12">
        <f t="shared" si="3"/>
        <v>0</v>
      </c>
      <c r="R12" s="12">
        <f t="shared" si="3"/>
        <v>0</v>
      </c>
      <c r="S12" s="12">
        <f t="shared" si="3"/>
        <v>0</v>
      </c>
      <c r="U12" s="1">
        <f t="shared" si="1"/>
        <v>5</v>
      </c>
    </row>
    <row r="13" ht="13.5" hidden="1" customHeight="1" spans="1:21">
      <c r="A13" s="11" t="s">
        <v>27</v>
      </c>
      <c r="B13" s="11" t="s">
        <v>28</v>
      </c>
      <c r="C13" s="12">
        <f t="shared" ref="C13:C18" si="4">D13+H13+L13+P13</f>
        <v>299.15</v>
      </c>
      <c r="D13" s="12">
        <f t="shared" ref="D13:D18" si="5">E13+F13+G13</f>
        <v>299.15</v>
      </c>
      <c r="E13" s="12">
        <v>255.15</v>
      </c>
      <c r="F13" s="12">
        <v>44</v>
      </c>
      <c r="G13" s="12">
        <v>0</v>
      </c>
      <c r="H13" s="12">
        <f t="shared" ref="H13:H18" si="6">I13+J13+K13</f>
        <v>0</v>
      </c>
      <c r="I13" s="12">
        <v>0</v>
      </c>
      <c r="J13" s="12">
        <v>0</v>
      </c>
      <c r="K13" s="12">
        <v>0</v>
      </c>
      <c r="L13" s="12">
        <f t="shared" ref="L13:L18" si="7">M13+N13+O13</f>
        <v>0</v>
      </c>
      <c r="M13" s="14"/>
      <c r="N13" s="14"/>
      <c r="O13" s="14"/>
      <c r="P13" s="12">
        <f t="shared" ref="P13:P18" si="8">Q13+R13+S13</f>
        <v>0</v>
      </c>
      <c r="Q13" s="12">
        <v>0</v>
      </c>
      <c r="R13" s="12">
        <v>0</v>
      </c>
      <c r="S13" s="12">
        <v>0</v>
      </c>
      <c r="U13" s="1">
        <f t="shared" si="1"/>
        <v>7</v>
      </c>
    </row>
    <row r="14" ht="13.5" hidden="1" customHeight="1" spans="1:21">
      <c r="A14" s="11" t="s">
        <v>29</v>
      </c>
      <c r="B14" s="11" t="s">
        <v>30</v>
      </c>
      <c r="C14" s="12">
        <f t="shared" si="4"/>
        <v>36</v>
      </c>
      <c r="D14" s="12">
        <f t="shared" si="5"/>
        <v>36</v>
      </c>
      <c r="E14" s="12">
        <v>0</v>
      </c>
      <c r="F14" s="12">
        <v>0</v>
      </c>
      <c r="G14" s="12">
        <v>36</v>
      </c>
      <c r="H14" s="12">
        <f t="shared" si="6"/>
        <v>0</v>
      </c>
      <c r="I14" s="12">
        <v>0</v>
      </c>
      <c r="J14" s="12">
        <v>0</v>
      </c>
      <c r="K14" s="12">
        <v>0</v>
      </c>
      <c r="L14" s="12">
        <f t="shared" si="7"/>
        <v>0</v>
      </c>
      <c r="M14" s="14"/>
      <c r="N14" s="14"/>
      <c r="O14" s="14"/>
      <c r="P14" s="12">
        <f t="shared" si="8"/>
        <v>0</v>
      </c>
      <c r="Q14" s="12">
        <v>0</v>
      </c>
      <c r="R14" s="12">
        <v>0</v>
      </c>
      <c r="S14" s="12">
        <v>0</v>
      </c>
      <c r="U14" s="1">
        <f t="shared" si="1"/>
        <v>7</v>
      </c>
    </row>
    <row r="15" ht="13.5" hidden="1" customHeight="1" spans="1:21">
      <c r="A15" s="11" t="s">
        <v>31</v>
      </c>
      <c r="B15" s="11" t="s">
        <v>32</v>
      </c>
      <c r="C15" s="12">
        <f t="shared" si="4"/>
        <v>10</v>
      </c>
      <c r="D15" s="12">
        <f t="shared" si="5"/>
        <v>10</v>
      </c>
      <c r="E15" s="12">
        <v>0</v>
      </c>
      <c r="F15" s="12">
        <v>0</v>
      </c>
      <c r="G15" s="12">
        <v>10</v>
      </c>
      <c r="H15" s="12">
        <f t="shared" si="6"/>
        <v>0</v>
      </c>
      <c r="I15" s="12">
        <v>0</v>
      </c>
      <c r="J15" s="12">
        <v>0</v>
      </c>
      <c r="K15" s="12">
        <v>0</v>
      </c>
      <c r="L15" s="12">
        <f t="shared" si="7"/>
        <v>0</v>
      </c>
      <c r="M15" s="14"/>
      <c r="N15" s="14"/>
      <c r="O15" s="14"/>
      <c r="P15" s="12">
        <f t="shared" si="8"/>
        <v>0</v>
      </c>
      <c r="Q15" s="12">
        <v>0</v>
      </c>
      <c r="R15" s="12">
        <v>0</v>
      </c>
      <c r="S15" s="12">
        <v>0</v>
      </c>
      <c r="U15" s="1">
        <f t="shared" si="1"/>
        <v>7</v>
      </c>
    </row>
    <row r="16" ht="13.5" hidden="1" customHeight="1" spans="1:21">
      <c r="A16" s="11" t="s">
        <v>33</v>
      </c>
      <c r="B16" s="11" t="s">
        <v>34</v>
      </c>
      <c r="C16" s="12">
        <f t="shared" si="4"/>
        <v>31</v>
      </c>
      <c r="D16" s="12">
        <f t="shared" si="5"/>
        <v>31</v>
      </c>
      <c r="E16" s="12">
        <v>0</v>
      </c>
      <c r="F16" s="12">
        <v>0</v>
      </c>
      <c r="G16" s="12">
        <v>31</v>
      </c>
      <c r="H16" s="12">
        <f t="shared" si="6"/>
        <v>0</v>
      </c>
      <c r="I16" s="12">
        <v>0</v>
      </c>
      <c r="J16" s="12">
        <v>0</v>
      </c>
      <c r="K16" s="12">
        <v>0</v>
      </c>
      <c r="L16" s="12">
        <f t="shared" si="7"/>
        <v>0</v>
      </c>
      <c r="M16" s="14"/>
      <c r="N16" s="14"/>
      <c r="O16" s="14"/>
      <c r="P16" s="12">
        <f t="shared" si="8"/>
        <v>0</v>
      </c>
      <c r="Q16" s="12">
        <v>0</v>
      </c>
      <c r="R16" s="12">
        <v>0</v>
      </c>
      <c r="S16" s="12">
        <v>0</v>
      </c>
      <c r="U16" s="1">
        <f t="shared" si="1"/>
        <v>7</v>
      </c>
    </row>
    <row r="17" ht="13.5" hidden="1" customHeight="1" spans="1:21">
      <c r="A17" s="11" t="s">
        <v>35</v>
      </c>
      <c r="B17" s="11" t="s">
        <v>36</v>
      </c>
      <c r="C17" s="12">
        <f t="shared" si="4"/>
        <v>15</v>
      </c>
      <c r="D17" s="12">
        <f t="shared" si="5"/>
        <v>15</v>
      </c>
      <c r="E17" s="12">
        <v>0</v>
      </c>
      <c r="F17" s="12">
        <v>0</v>
      </c>
      <c r="G17" s="12">
        <v>15</v>
      </c>
      <c r="H17" s="12">
        <f t="shared" si="6"/>
        <v>0</v>
      </c>
      <c r="I17" s="12">
        <v>0</v>
      </c>
      <c r="J17" s="12">
        <v>0</v>
      </c>
      <c r="K17" s="12">
        <v>0</v>
      </c>
      <c r="L17" s="12">
        <f t="shared" si="7"/>
        <v>0</v>
      </c>
      <c r="M17" s="14"/>
      <c r="N17" s="14"/>
      <c r="O17" s="14"/>
      <c r="P17" s="12">
        <f t="shared" si="8"/>
        <v>0</v>
      </c>
      <c r="Q17" s="12">
        <v>0</v>
      </c>
      <c r="R17" s="12">
        <v>0</v>
      </c>
      <c r="S17" s="12">
        <v>0</v>
      </c>
      <c r="U17" s="1">
        <f t="shared" si="1"/>
        <v>7</v>
      </c>
    </row>
    <row r="18" ht="13.5" hidden="1" customHeight="1" spans="1:21">
      <c r="A18" s="11" t="s">
        <v>37</v>
      </c>
      <c r="B18" s="11" t="s">
        <v>38</v>
      </c>
      <c r="C18" s="12">
        <f t="shared" si="4"/>
        <v>10</v>
      </c>
      <c r="D18" s="12">
        <f t="shared" si="5"/>
        <v>10</v>
      </c>
      <c r="E18" s="12">
        <v>0</v>
      </c>
      <c r="F18" s="12">
        <v>0</v>
      </c>
      <c r="G18" s="12">
        <v>10</v>
      </c>
      <c r="H18" s="12">
        <f t="shared" si="6"/>
        <v>0</v>
      </c>
      <c r="I18" s="12">
        <v>0</v>
      </c>
      <c r="J18" s="12">
        <v>0</v>
      </c>
      <c r="K18" s="12">
        <v>0</v>
      </c>
      <c r="L18" s="12">
        <f t="shared" si="7"/>
        <v>0</v>
      </c>
      <c r="M18" s="14"/>
      <c r="N18" s="14"/>
      <c r="O18" s="14"/>
      <c r="P18" s="12">
        <f t="shared" si="8"/>
        <v>0</v>
      </c>
      <c r="Q18" s="12">
        <v>0</v>
      </c>
      <c r="R18" s="12">
        <v>0</v>
      </c>
      <c r="S18" s="12">
        <v>0</v>
      </c>
      <c r="U18" s="1">
        <f t="shared" si="1"/>
        <v>7</v>
      </c>
    </row>
    <row r="19" ht="13.5" customHeight="1" spans="1:21">
      <c r="A19" s="11" t="s">
        <v>39</v>
      </c>
      <c r="B19" s="11" t="s">
        <v>40</v>
      </c>
      <c r="C19" s="12">
        <f t="shared" ref="C19:S19" si="9">SUM(C20:C25)</f>
        <v>11672.06</v>
      </c>
      <c r="D19" s="12">
        <f t="shared" si="9"/>
        <v>11591.06</v>
      </c>
      <c r="E19" s="12">
        <f t="shared" si="9"/>
        <v>8273.16</v>
      </c>
      <c r="F19" s="12">
        <f t="shared" si="9"/>
        <v>228.9</v>
      </c>
      <c r="G19" s="12">
        <f t="shared" si="9"/>
        <v>3089</v>
      </c>
      <c r="H19" s="12">
        <f t="shared" si="9"/>
        <v>81</v>
      </c>
      <c r="I19" s="12">
        <f t="shared" si="9"/>
        <v>72.3</v>
      </c>
      <c r="J19" s="12">
        <f t="shared" si="9"/>
        <v>2.7</v>
      </c>
      <c r="K19" s="12">
        <f t="shared" si="9"/>
        <v>6</v>
      </c>
      <c r="L19" s="12">
        <f t="shared" si="9"/>
        <v>0</v>
      </c>
      <c r="M19" s="12">
        <f t="shared" si="9"/>
        <v>0</v>
      </c>
      <c r="N19" s="12">
        <f t="shared" si="9"/>
        <v>0</v>
      </c>
      <c r="O19" s="12">
        <f t="shared" si="9"/>
        <v>0</v>
      </c>
      <c r="P19" s="12">
        <f t="shared" si="9"/>
        <v>0</v>
      </c>
      <c r="Q19" s="12">
        <f t="shared" si="9"/>
        <v>0</v>
      </c>
      <c r="R19" s="12">
        <f t="shared" si="9"/>
        <v>0</v>
      </c>
      <c r="S19" s="12">
        <f t="shared" si="9"/>
        <v>0</v>
      </c>
      <c r="U19" s="1">
        <f t="shared" si="1"/>
        <v>5</v>
      </c>
    </row>
    <row r="20" ht="13.5" hidden="1" customHeight="1" spans="1:21">
      <c r="A20" s="11" t="s">
        <v>41</v>
      </c>
      <c r="B20" s="11" t="s">
        <v>42</v>
      </c>
      <c r="C20" s="12">
        <f t="shared" ref="C20:C25" si="10">D20+H20+L20+P20</f>
        <v>5806.27</v>
      </c>
      <c r="D20" s="12">
        <f t="shared" ref="D20:D25" si="11">E20+F20+G20</f>
        <v>5800.27</v>
      </c>
      <c r="E20" s="12">
        <v>5231.57</v>
      </c>
      <c r="F20" s="12">
        <v>93.7</v>
      </c>
      <c r="G20" s="12">
        <v>475</v>
      </c>
      <c r="H20" s="12">
        <f t="shared" ref="H20:H25" si="12">I20+J20+K20</f>
        <v>6</v>
      </c>
      <c r="I20" s="12">
        <v>0</v>
      </c>
      <c r="J20" s="12">
        <v>0</v>
      </c>
      <c r="K20" s="12">
        <v>6</v>
      </c>
      <c r="L20" s="12">
        <f t="shared" ref="L20:L25" si="13">M20+N20+O20</f>
        <v>0</v>
      </c>
      <c r="M20" s="14"/>
      <c r="N20" s="14"/>
      <c r="O20" s="14"/>
      <c r="P20" s="12">
        <f t="shared" ref="P20:P25" si="14">Q20+R20+S20</f>
        <v>0</v>
      </c>
      <c r="Q20" s="12">
        <v>0</v>
      </c>
      <c r="R20" s="12">
        <v>0</v>
      </c>
      <c r="S20" s="12">
        <v>0</v>
      </c>
      <c r="U20" s="1">
        <f t="shared" si="1"/>
        <v>7</v>
      </c>
    </row>
    <row r="21" ht="13.5" hidden="1" customHeight="1" spans="1:21">
      <c r="A21" s="11" t="s">
        <v>43</v>
      </c>
      <c r="B21" s="11" t="s">
        <v>44</v>
      </c>
      <c r="C21" s="12">
        <f t="shared" si="10"/>
        <v>3778.63</v>
      </c>
      <c r="D21" s="12">
        <f t="shared" si="11"/>
        <v>3706.33</v>
      </c>
      <c r="E21" s="12">
        <v>1532.48</v>
      </c>
      <c r="F21" s="12">
        <v>97.85</v>
      </c>
      <c r="G21" s="12">
        <v>2076</v>
      </c>
      <c r="H21" s="12">
        <f t="shared" si="12"/>
        <v>72.3</v>
      </c>
      <c r="I21" s="12">
        <v>72.3</v>
      </c>
      <c r="J21" s="12">
        <v>0</v>
      </c>
      <c r="K21" s="12"/>
      <c r="L21" s="12">
        <f t="shared" si="13"/>
        <v>0</v>
      </c>
      <c r="M21" s="14"/>
      <c r="N21" s="14"/>
      <c r="O21" s="14"/>
      <c r="P21" s="12">
        <f t="shared" si="14"/>
        <v>0</v>
      </c>
      <c r="Q21" s="12">
        <v>0</v>
      </c>
      <c r="R21" s="12">
        <v>0</v>
      </c>
      <c r="S21" s="12">
        <v>0</v>
      </c>
      <c r="U21" s="1">
        <f t="shared" si="1"/>
        <v>7</v>
      </c>
    </row>
    <row r="22" ht="13.5" hidden="1" customHeight="1" spans="1:21">
      <c r="A22" s="11" t="s">
        <v>45</v>
      </c>
      <c r="B22" s="11" t="s">
        <v>46</v>
      </c>
      <c r="C22" s="12">
        <f t="shared" si="10"/>
        <v>1001.67</v>
      </c>
      <c r="D22" s="12">
        <f t="shared" si="11"/>
        <v>998.97</v>
      </c>
      <c r="E22" s="12">
        <v>533.57</v>
      </c>
      <c r="F22" s="12">
        <v>22.4</v>
      </c>
      <c r="G22" s="12">
        <v>443</v>
      </c>
      <c r="H22" s="12">
        <f t="shared" si="12"/>
        <v>2.7</v>
      </c>
      <c r="I22" s="12">
        <v>0</v>
      </c>
      <c r="J22" s="12">
        <v>2.7</v>
      </c>
      <c r="K22" s="12">
        <v>0</v>
      </c>
      <c r="L22" s="12">
        <f t="shared" si="13"/>
        <v>0</v>
      </c>
      <c r="M22" s="14"/>
      <c r="N22" s="14"/>
      <c r="O22" s="14"/>
      <c r="P22" s="12">
        <f t="shared" si="14"/>
        <v>0</v>
      </c>
      <c r="Q22" s="12">
        <v>0</v>
      </c>
      <c r="R22" s="12">
        <v>0</v>
      </c>
      <c r="S22" s="12">
        <v>0</v>
      </c>
      <c r="U22" s="1">
        <f t="shared" si="1"/>
        <v>7</v>
      </c>
    </row>
    <row r="23" ht="13.5" hidden="1" customHeight="1" spans="1:21">
      <c r="A23" s="11" t="s">
        <v>47</v>
      </c>
      <c r="B23" s="11" t="s">
        <v>48</v>
      </c>
      <c r="C23" s="12">
        <f t="shared" si="10"/>
        <v>278.74</v>
      </c>
      <c r="D23" s="12">
        <f t="shared" si="11"/>
        <v>278.74</v>
      </c>
      <c r="E23" s="12">
        <v>268.74</v>
      </c>
      <c r="F23" s="12">
        <v>0</v>
      </c>
      <c r="G23" s="12">
        <v>10</v>
      </c>
      <c r="H23" s="12">
        <f t="shared" si="12"/>
        <v>0</v>
      </c>
      <c r="I23" s="12">
        <v>0</v>
      </c>
      <c r="J23" s="12">
        <v>0</v>
      </c>
      <c r="K23" s="12">
        <v>0</v>
      </c>
      <c r="L23" s="12">
        <f t="shared" si="13"/>
        <v>0</v>
      </c>
      <c r="M23" s="14"/>
      <c r="N23" s="14"/>
      <c r="O23" s="14"/>
      <c r="P23" s="12">
        <f t="shared" si="14"/>
        <v>0</v>
      </c>
      <c r="Q23" s="12">
        <v>0</v>
      </c>
      <c r="R23" s="12">
        <v>0</v>
      </c>
      <c r="S23" s="12">
        <v>0</v>
      </c>
      <c r="U23" s="1">
        <f t="shared" si="1"/>
        <v>7</v>
      </c>
    </row>
    <row r="24" ht="13.5" hidden="1" customHeight="1" spans="1:21">
      <c r="A24" s="11" t="s">
        <v>49</v>
      </c>
      <c r="B24" s="11" t="s">
        <v>50</v>
      </c>
      <c r="C24" s="12">
        <f t="shared" si="10"/>
        <v>30</v>
      </c>
      <c r="D24" s="12">
        <f t="shared" si="11"/>
        <v>30</v>
      </c>
      <c r="E24" s="12">
        <v>0</v>
      </c>
      <c r="F24" s="12">
        <v>0</v>
      </c>
      <c r="G24" s="12">
        <v>30</v>
      </c>
      <c r="H24" s="12">
        <f t="shared" si="12"/>
        <v>0</v>
      </c>
      <c r="I24" s="12">
        <v>0</v>
      </c>
      <c r="J24" s="12">
        <v>0</v>
      </c>
      <c r="K24" s="12">
        <v>0</v>
      </c>
      <c r="L24" s="12">
        <f t="shared" si="13"/>
        <v>0</v>
      </c>
      <c r="M24" s="14"/>
      <c r="N24" s="14"/>
      <c r="O24" s="14"/>
      <c r="P24" s="12">
        <f t="shared" si="14"/>
        <v>0</v>
      </c>
      <c r="Q24" s="12">
        <v>0</v>
      </c>
      <c r="R24" s="12">
        <v>0</v>
      </c>
      <c r="S24" s="12">
        <v>0</v>
      </c>
      <c r="U24" s="1">
        <f t="shared" si="1"/>
        <v>7</v>
      </c>
    </row>
    <row r="25" ht="13.5" hidden="1" customHeight="1" spans="1:21">
      <c r="A25" s="11" t="s">
        <v>51</v>
      </c>
      <c r="B25" s="11" t="s">
        <v>52</v>
      </c>
      <c r="C25" s="12">
        <f t="shared" si="10"/>
        <v>776.75</v>
      </c>
      <c r="D25" s="12">
        <f t="shared" si="11"/>
        <v>776.75</v>
      </c>
      <c r="E25" s="12">
        <v>706.8</v>
      </c>
      <c r="F25" s="12">
        <v>14.95</v>
      </c>
      <c r="G25" s="12">
        <v>55</v>
      </c>
      <c r="H25" s="12">
        <f t="shared" si="12"/>
        <v>0</v>
      </c>
      <c r="I25" s="12">
        <v>0</v>
      </c>
      <c r="J25" s="12">
        <v>0</v>
      </c>
      <c r="K25" s="12">
        <v>0</v>
      </c>
      <c r="L25" s="12">
        <f t="shared" si="13"/>
        <v>0</v>
      </c>
      <c r="M25" s="14"/>
      <c r="N25" s="14"/>
      <c r="O25" s="14"/>
      <c r="P25" s="12">
        <f t="shared" si="14"/>
        <v>0</v>
      </c>
      <c r="Q25" s="12">
        <v>0</v>
      </c>
      <c r="R25" s="12">
        <v>0</v>
      </c>
      <c r="S25" s="12">
        <v>0</v>
      </c>
      <c r="U25" s="1">
        <f t="shared" si="1"/>
        <v>7</v>
      </c>
    </row>
    <row r="26" ht="13.5" customHeight="1" spans="1:21">
      <c r="A26" s="11" t="s">
        <v>53</v>
      </c>
      <c r="B26" s="11" t="s">
        <v>54</v>
      </c>
      <c r="C26" s="12">
        <f t="shared" ref="C26:S26" si="15">SUM(C27:C30)</f>
        <v>373.17</v>
      </c>
      <c r="D26" s="12">
        <f t="shared" si="15"/>
        <v>323.17</v>
      </c>
      <c r="E26" s="12">
        <f t="shared" si="15"/>
        <v>246.82</v>
      </c>
      <c r="F26" s="12">
        <f t="shared" si="15"/>
        <v>12.35</v>
      </c>
      <c r="G26" s="12">
        <f t="shared" si="15"/>
        <v>64</v>
      </c>
      <c r="H26" s="12">
        <f t="shared" si="15"/>
        <v>50</v>
      </c>
      <c r="I26" s="12">
        <f t="shared" si="15"/>
        <v>0</v>
      </c>
      <c r="J26" s="12">
        <f t="shared" si="15"/>
        <v>2</v>
      </c>
      <c r="K26" s="12">
        <f t="shared" si="15"/>
        <v>48</v>
      </c>
      <c r="L26" s="12">
        <f t="shared" si="15"/>
        <v>0</v>
      </c>
      <c r="M26" s="12">
        <f t="shared" si="15"/>
        <v>0</v>
      </c>
      <c r="N26" s="12">
        <f t="shared" si="15"/>
        <v>0</v>
      </c>
      <c r="O26" s="12">
        <f t="shared" si="15"/>
        <v>0</v>
      </c>
      <c r="P26" s="12">
        <f t="shared" si="15"/>
        <v>0</v>
      </c>
      <c r="Q26" s="12">
        <f t="shared" si="15"/>
        <v>0</v>
      </c>
      <c r="R26" s="12">
        <f t="shared" si="15"/>
        <v>0</v>
      </c>
      <c r="S26" s="12">
        <f t="shared" si="15"/>
        <v>0</v>
      </c>
      <c r="U26" s="1">
        <f t="shared" si="1"/>
        <v>5</v>
      </c>
    </row>
    <row r="27" ht="13.5" hidden="1" customHeight="1" spans="1:21">
      <c r="A27" s="11" t="s">
        <v>55</v>
      </c>
      <c r="B27" s="11" t="s">
        <v>56</v>
      </c>
      <c r="C27" s="12">
        <f>D27+H27+L27+P27</f>
        <v>190.62</v>
      </c>
      <c r="D27" s="12">
        <f>E27+F27+G27</f>
        <v>190.62</v>
      </c>
      <c r="E27" s="12">
        <v>181.52</v>
      </c>
      <c r="F27" s="12">
        <v>9.1</v>
      </c>
      <c r="G27" s="12">
        <v>0</v>
      </c>
      <c r="H27" s="12">
        <f>I27+J27+K27</f>
        <v>0</v>
      </c>
      <c r="I27" s="12">
        <v>0</v>
      </c>
      <c r="J27" s="12">
        <v>0</v>
      </c>
      <c r="K27" s="12">
        <v>0</v>
      </c>
      <c r="L27" s="12">
        <f>M27+N27+O27</f>
        <v>0</v>
      </c>
      <c r="M27" s="14"/>
      <c r="N27" s="14"/>
      <c r="O27" s="14"/>
      <c r="P27" s="12"/>
      <c r="Q27" s="12"/>
      <c r="R27" s="12"/>
      <c r="S27" s="12"/>
      <c r="U27" s="1">
        <f t="shared" si="1"/>
        <v>7</v>
      </c>
    </row>
    <row r="28" ht="13.5" hidden="1" customHeight="1" spans="1:21">
      <c r="A28" s="11" t="s">
        <v>57</v>
      </c>
      <c r="B28" s="11" t="s">
        <v>58</v>
      </c>
      <c r="C28" s="12">
        <f>D28+H28+L28+P28</f>
        <v>60</v>
      </c>
      <c r="D28" s="12">
        <f>E28+F28+G28</f>
        <v>60</v>
      </c>
      <c r="E28" s="12">
        <v>0</v>
      </c>
      <c r="F28" s="12">
        <v>0</v>
      </c>
      <c r="G28" s="12">
        <v>60</v>
      </c>
      <c r="H28" s="12">
        <f>I28+J28+K28</f>
        <v>0</v>
      </c>
      <c r="I28" s="12">
        <v>0</v>
      </c>
      <c r="J28" s="12">
        <v>0</v>
      </c>
      <c r="K28" s="12">
        <v>0</v>
      </c>
      <c r="L28" s="12">
        <f>M28+N28+O28</f>
        <v>0</v>
      </c>
      <c r="M28" s="14"/>
      <c r="N28" s="14"/>
      <c r="O28" s="14"/>
      <c r="P28" s="12">
        <f>Q28+R28+S28</f>
        <v>0</v>
      </c>
      <c r="Q28" s="12">
        <v>0</v>
      </c>
      <c r="R28" s="12">
        <v>0</v>
      </c>
      <c r="S28" s="12">
        <v>0</v>
      </c>
      <c r="U28" s="1">
        <f t="shared" si="1"/>
        <v>7</v>
      </c>
    </row>
    <row r="29" ht="13.5" hidden="1" customHeight="1" spans="1:21">
      <c r="A29" s="11" t="s">
        <v>59</v>
      </c>
      <c r="B29" s="11" t="s">
        <v>60</v>
      </c>
      <c r="C29" s="12">
        <f>D29+H29+L29+P29</f>
        <v>114.09</v>
      </c>
      <c r="D29" s="12">
        <f>E29+F29+G29</f>
        <v>64.09</v>
      </c>
      <c r="E29" s="12">
        <v>56.84</v>
      </c>
      <c r="F29" s="12">
        <v>3.25</v>
      </c>
      <c r="G29" s="12">
        <v>4</v>
      </c>
      <c r="H29" s="12">
        <f>I29+J29+K29</f>
        <v>50</v>
      </c>
      <c r="I29" s="12">
        <v>0</v>
      </c>
      <c r="J29" s="12">
        <v>2</v>
      </c>
      <c r="K29" s="12">
        <v>48</v>
      </c>
      <c r="L29" s="12">
        <f>M29+N29+O29</f>
        <v>0</v>
      </c>
      <c r="M29" s="14"/>
      <c r="N29" s="14"/>
      <c r="O29" s="14"/>
      <c r="P29" s="12">
        <f>Q29+R29+S29</f>
        <v>0</v>
      </c>
      <c r="Q29" s="12">
        <v>0</v>
      </c>
      <c r="R29" s="12">
        <v>0</v>
      </c>
      <c r="S29" s="12">
        <v>0</v>
      </c>
      <c r="U29" s="1">
        <f t="shared" si="1"/>
        <v>7</v>
      </c>
    </row>
    <row r="30" ht="13.5" hidden="1" customHeight="1" spans="1:21">
      <c r="A30" s="11" t="s">
        <v>61</v>
      </c>
      <c r="B30" s="11" t="s">
        <v>62</v>
      </c>
      <c r="C30" s="12">
        <f>D30+H30+L30+P30</f>
        <v>8.46</v>
      </c>
      <c r="D30" s="12">
        <f>E30+F30+G30</f>
        <v>8.46</v>
      </c>
      <c r="E30" s="12">
        <v>8.46</v>
      </c>
      <c r="F30" s="12">
        <v>0</v>
      </c>
      <c r="G30" s="12">
        <v>0</v>
      </c>
      <c r="H30" s="12">
        <f>I30+J30+K30</f>
        <v>0</v>
      </c>
      <c r="I30" s="12">
        <v>0</v>
      </c>
      <c r="J30" s="12">
        <v>0</v>
      </c>
      <c r="K30" s="12">
        <v>0</v>
      </c>
      <c r="L30" s="12">
        <f>M30+N30+O30</f>
        <v>0</v>
      </c>
      <c r="M30" s="14"/>
      <c r="N30" s="14"/>
      <c r="O30" s="14"/>
      <c r="P30" s="12">
        <f>Q30+R30+S30</f>
        <v>0</v>
      </c>
      <c r="Q30" s="12">
        <v>0</v>
      </c>
      <c r="R30" s="12">
        <v>0</v>
      </c>
      <c r="S30" s="12">
        <v>0</v>
      </c>
      <c r="U30" s="1">
        <f t="shared" si="1"/>
        <v>7</v>
      </c>
    </row>
    <row r="31" ht="13.5" customHeight="1" spans="1:21">
      <c r="A31" s="11" t="s">
        <v>63</v>
      </c>
      <c r="B31" s="11" t="s">
        <v>64</v>
      </c>
      <c r="C31" s="12">
        <f t="shared" ref="C31:S31" si="16">SUM(C32:C36)</f>
        <v>258.06</v>
      </c>
      <c r="D31" s="12">
        <f t="shared" si="16"/>
        <v>258.06</v>
      </c>
      <c r="E31" s="12">
        <f t="shared" si="16"/>
        <v>118.86</v>
      </c>
      <c r="F31" s="12">
        <f t="shared" si="16"/>
        <v>5.2</v>
      </c>
      <c r="G31" s="12">
        <f t="shared" si="16"/>
        <v>134</v>
      </c>
      <c r="H31" s="12">
        <f t="shared" si="16"/>
        <v>0</v>
      </c>
      <c r="I31" s="12">
        <f t="shared" si="16"/>
        <v>0</v>
      </c>
      <c r="J31" s="12">
        <f t="shared" si="16"/>
        <v>0</v>
      </c>
      <c r="K31" s="12">
        <f t="shared" si="16"/>
        <v>0</v>
      </c>
      <c r="L31" s="12">
        <f t="shared" si="16"/>
        <v>0</v>
      </c>
      <c r="M31" s="12">
        <f t="shared" si="16"/>
        <v>0</v>
      </c>
      <c r="N31" s="12">
        <f t="shared" si="16"/>
        <v>0</v>
      </c>
      <c r="O31" s="12">
        <f t="shared" si="16"/>
        <v>0</v>
      </c>
      <c r="P31" s="12">
        <f t="shared" si="16"/>
        <v>0</v>
      </c>
      <c r="Q31" s="12">
        <f t="shared" si="16"/>
        <v>0</v>
      </c>
      <c r="R31" s="12">
        <f t="shared" si="16"/>
        <v>0</v>
      </c>
      <c r="S31" s="12">
        <f t="shared" si="16"/>
        <v>0</v>
      </c>
      <c r="U31" s="1">
        <f t="shared" si="1"/>
        <v>5</v>
      </c>
    </row>
    <row r="32" ht="13.5" hidden="1" customHeight="1" spans="1:21">
      <c r="A32" s="11" t="s">
        <v>65</v>
      </c>
      <c r="B32" s="11" t="s">
        <v>66</v>
      </c>
      <c r="C32" s="12">
        <f>D32+H32+L32+P32</f>
        <v>80.18</v>
      </c>
      <c r="D32" s="12">
        <f>E32+F32+G32</f>
        <v>80.18</v>
      </c>
      <c r="E32" s="12">
        <v>76.28</v>
      </c>
      <c r="F32" s="12">
        <v>3.9</v>
      </c>
      <c r="G32" s="12">
        <v>0</v>
      </c>
      <c r="H32" s="12">
        <f>I32+J32+K32</f>
        <v>0</v>
      </c>
      <c r="I32" s="12">
        <v>0</v>
      </c>
      <c r="J32" s="12">
        <v>0</v>
      </c>
      <c r="K32" s="12">
        <v>0</v>
      </c>
      <c r="L32" s="12">
        <f>M32+N32+O32</f>
        <v>0</v>
      </c>
      <c r="M32" s="14"/>
      <c r="N32" s="14"/>
      <c r="O32" s="14"/>
      <c r="P32" s="12">
        <f>Q32+R32+S32</f>
        <v>0</v>
      </c>
      <c r="Q32" s="12">
        <v>0</v>
      </c>
      <c r="R32" s="12">
        <v>0</v>
      </c>
      <c r="S32" s="12">
        <v>0</v>
      </c>
      <c r="U32" s="1">
        <f t="shared" si="1"/>
        <v>7</v>
      </c>
    </row>
    <row r="33" ht="13.5" hidden="1" customHeight="1" spans="1:21">
      <c r="A33" s="11" t="s">
        <v>67</v>
      </c>
      <c r="B33" s="11" t="s">
        <v>68</v>
      </c>
      <c r="C33" s="12">
        <f>D33+H33+L33+P33</f>
        <v>15</v>
      </c>
      <c r="D33" s="12">
        <f>E33+F33+G33</f>
        <v>15</v>
      </c>
      <c r="E33" s="12">
        <v>0</v>
      </c>
      <c r="F33" s="12">
        <v>0</v>
      </c>
      <c r="G33" s="12">
        <v>15</v>
      </c>
      <c r="H33" s="12">
        <f>I33+J33+K33</f>
        <v>0</v>
      </c>
      <c r="I33" s="12">
        <v>0</v>
      </c>
      <c r="J33" s="12">
        <v>0</v>
      </c>
      <c r="K33" s="12">
        <v>0</v>
      </c>
      <c r="L33" s="12">
        <f>M33+N33+O33</f>
        <v>0</v>
      </c>
      <c r="M33" s="14"/>
      <c r="N33" s="14"/>
      <c r="O33" s="14"/>
      <c r="P33" s="12">
        <f>Q33+R33+S33</f>
        <v>0</v>
      </c>
      <c r="Q33" s="12">
        <v>0</v>
      </c>
      <c r="R33" s="12">
        <v>0</v>
      </c>
      <c r="S33" s="12">
        <v>0</v>
      </c>
      <c r="U33" s="1">
        <f t="shared" si="1"/>
        <v>7</v>
      </c>
    </row>
    <row r="34" ht="13.5" hidden="1" customHeight="1" spans="1:21">
      <c r="A34" s="11" t="s">
        <v>69</v>
      </c>
      <c r="B34" s="11" t="s">
        <v>70</v>
      </c>
      <c r="C34" s="12">
        <f>D34+H34+L34+P34</f>
        <v>44</v>
      </c>
      <c r="D34" s="12">
        <f>E34+F34+G34</f>
        <v>44</v>
      </c>
      <c r="E34" s="12">
        <v>0</v>
      </c>
      <c r="F34" s="12">
        <v>0</v>
      </c>
      <c r="G34" s="12">
        <v>44</v>
      </c>
      <c r="H34" s="12">
        <f>I34+J34+K34</f>
        <v>0</v>
      </c>
      <c r="I34" s="12">
        <v>0</v>
      </c>
      <c r="J34" s="12">
        <v>0</v>
      </c>
      <c r="K34" s="12">
        <v>0</v>
      </c>
      <c r="L34" s="12">
        <f>M34+N34+O34</f>
        <v>0</v>
      </c>
      <c r="M34" s="14"/>
      <c r="N34" s="14"/>
      <c r="O34" s="14"/>
      <c r="P34" s="12">
        <f>Q34+R34+S34</f>
        <v>0</v>
      </c>
      <c r="Q34" s="12">
        <v>0</v>
      </c>
      <c r="R34" s="12">
        <v>0</v>
      </c>
      <c r="S34" s="12">
        <v>0</v>
      </c>
      <c r="U34" s="1">
        <f t="shared" si="1"/>
        <v>7</v>
      </c>
    </row>
    <row r="35" ht="13.5" hidden="1" customHeight="1" spans="1:21">
      <c r="A35" s="11" t="s">
        <v>71</v>
      </c>
      <c r="B35" s="11" t="s">
        <v>72</v>
      </c>
      <c r="C35" s="12">
        <f>D35+H35+L35+P35</f>
        <v>75</v>
      </c>
      <c r="D35" s="12">
        <f>E35+F35+G35</f>
        <v>75</v>
      </c>
      <c r="E35" s="12">
        <v>0</v>
      </c>
      <c r="F35" s="12">
        <v>0</v>
      </c>
      <c r="G35" s="12">
        <v>75</v>
      </c>
      <c r="H35" s="12">
        <f>I35+J35+K35</f>
        <v>0</v>
      </c>
      <c r="I35" s="12">
        <v>0</v>
      </c>
      <c r="J35" s="12">
        <v>0</v>
      </c>
      <c r="K35" s="12">
        <v>0</v>
      </c>
      <c r="L35" s="12">
        <f>M35+N35+O35</f>
        <v>0</v>
      </c>
      <c r="M35" s="14"/>
      <c r="N35" s="14"/>
      <c r="O35" s="14"/>
      <c r="P35" s="12">
        <f>Q35+R35+S35</f>
        <v>0</v>
      </c>
      <c r="Q35" s="12">
        <v>0</v>
      </c>
      <c r="R35" s="12">
        <v>0</v>
      </c>
      <c r="S35" s="12">
        <v>0</v>
      </c>
      <c r="U35" s="1">
        <f t="shared" si="1"/>
        <v>7</v>
      </c>
    </row>
    <row r="36" ht="13.5" hidden="1" customHeight="1" spans="1:21">
      <c r="A36" s="11" t="s">
        <v>73</v>
      </c>
      <c r="B36" s="11" t="s">
        <v>74</v>
      </c>
      <c r="C36" s="12">
        <f>D36+H36+L36+P36</f>
        <v>43.88</v>
      </c>
      <c r="D36" s="12">
        <f>E36+F36+G36</f>
        <v>43.88</v>
      </c>
      <c r="E36" s="12">
        <v>42.58</v>
      </c>
      <c r="F36" s="12">
        <v>1.3</v>
      </c>
      <c r="G36" s="12">
        <v>0</v>
      </c>
      <c r="H36" s="12">
        <f>I36+J36+K36</f>
        <v>0</v>
      </c>
      <c r="I36" s="12">
        <v>0</v>
      </c>
      <c r="J36" s="12">
        <v>0</v>
      </c>
      <c r="K36" s="12">
        <v>0</v>
      </c>
      <c r="L36" s="12">
        <f>M36+N36+O36</f>
        <v>0</v>
      </c>
      <c r="M36" s="14"/>
      <c r="N36" s="14"/>
      <c r="O36" s="14"/>
      <c r="P36" s="12">
        <f>Q36+R36+S36</f>
        <v>0</v>
      </c>
      <c r="Q36" s="12">
        <v>0</v>
      </c>
      <c r="R36" s="12">
        <v>0</v>
      </c>
      <c r="S36" s="12">
        <v>0</v>
      </c>
      <c r="U36" s="1">
        <f t="shared" si="1"/>
        <v>7</v>
      </c>
    </row>
    <row r="37" ht="13.5" customHeight="1" spans="1:21">
      <c r="A37" s="11" t="s">
        <v>75</v>
      </c>
      <c r="B37" s="11" t="s">
        <v>76</v>
      </c>
      <c r="C37" s="12">
        <f t="shared" ref="C37:S37" si="17">SUM(C38:C43)</f>
        <v>4085.36</v>
      </c>
      <c r="D37" s="12">
        <f t="shared" si="17"/>
        <v>4085.36</v>
      </c>
      <c r="E37" s="12">
        <f t="shared" si="17"/>
        <v>3073.46</v>
      </c>
      <c r="F37" s="12">
        <f t="shared" si="17"/>
        <v>172.9</v>
      </c>
      <c r="G37" s="12">
        <f t="shared" si="17"/>
        <v>839</v>
      </c>
      <c r="H37" s="12">
        <f t="shared" si="17"/>
        <v>0</v>
      </c>
      <c r="I37" s="12">
        <f t="shared" si="17"/>
        <v>0</v>
      </c>
      <c r="J37" s="12">
        <f t="shared" si="17"/>
        <v>0</v>
      </c>
      <c r="K37" s="12">
        <f t="shared" si="17"/>
        <v>0</v>
      </c>
      <c r="L37" s="12">
        <f t="shared" si="17"/>
        <v>0</v>
      </c>
      <c r="M37" s="12">
        <f t="shared" si="17"/>
        <v>0</v>
      </c>
      <c r="N37" s="12">
        <f t="shared" si="17"/>
        <v>0</v>
      </c>
      <c r="O37" s="12">
        <f t="shared" si="17"/>
        <v>0</v>
      </c>
      <c r="P37" s="12">
        <f t="shared" si="17"/>
        <v>0</v>
      </c>
      <c r="Q37" s="12">
        <f t="shared" si="17"/>
        <v>0</v>
      </c>
      <c r="R37" s="12">
        <f t="shared" si="17"/>
        <v>0</v>
      </c>
      <c r="S37" s="12">
        <f t="shared" si="17"/>
        <v>0</v>
      </c>
      <c r="U37" s="1">
        <f t="shared" si="1"/>
        <v>5</v>
      </c>
    </row>
    <row r="38" ht="13.5" hidden="1" customHeight="1" spans="1:21">
      <c r="A38" s="11" t="s">
        <v>77</v>
      </c>
      <c r="B38" s="11" t="s">
        <v>78</v>
      </c>
      <c r="C38" s="12">
        <f t="shared" ref="C38:C43" si="18">D38+H38+L38+P38</f>
        <v>1448.54</v>
      </c>
      <c r="D38" s="12">
        <f t="shared" ref="D38:D43" si="19">E38+F38+G38</f>
        <v>1448.54</v>
      </c>
      <c r="E38" s="12">
        <v>551.49</v>
      </c>
      <c r="F38" s="12">
        <v>63.05</v>
      </c>
      <c r="G38" s="12">
        <v>834</v>
      </c>
      <c r="H38" s="12">
        <f t="shared" ref="H38:H43" si="20">I38+J38+K38</f>
        <v>0</v>
      </c>
      <c r="I38" s="12">
        <v>0</v>
      </c>
      <c r="J38" s="12">
        <v>0</v>
      </c>
      <c r="K38" s="12">
        <v>0</v>
      </c>
      <c r="L38" s="12">
        <f t="shared" ref="L38:L43" si="21">M38+N38+O38</f>
        <v>0</v>
      </c>
      <c r="M38" s="14"/>
      <c r="N38" s="14"/>
      <c r="O38" s="14"/>
      <c r="P38" s="12">
        <f t="shared" ref="P38:P43" si="22">Q38+R38+S38</f>
        <v>0</v>
      </c>
      <c r="Q38" s="12">
        <v>0</v>
      </c>
      <c r="R38" s="12">
        <v>0</v>
      </c>
      <c r="S38" s="12">
        <v>0</v>
      </c>
      <c r="U38" s="1">
        <f t="shared" si="1"/>
        <v>7</v>
      </c>
    </row>
    <row r="39" ht="13.5" hidden="1" customHeight="1" spans="1:21">
      <c r="A39" s="11" t="s">
        <v>79</v>
      </c>
      <c r="B39" s="11" t="s">
        <v>80</v>
      </c>
      <c r="C39" s="12">
        <f t="shared" si="18"/>
        <v>146.79</v>
      </c>
      <c r="D39" s="12">
        <f t="shared" si="19"/>
        <v>146.79</v>
      </c>
      <c r="E39" s="12">
        <v>146.79</v>
      </c>
      <c r="F39" s="12">
        <v>0</v>
      </c>
      <c r="G39" s="12">
        <v>0</v>
      </c>
      <c r="H39" s="12">
        <f t="shared" si="20"/>
        <v>0</v>
      </c>
      <c r="I39" s="12">
        <v>0</v>
      </c>
      <c r="J39" s="12">
        <v>0</v>
      </c>
      <c r="K39" s="12">
        <v>0</v>
      </c>
      <c r="L39" s="12">
        <f t="shared" si="21"/>
        <v>0</v>
      </c>
      <c r="M39" s="14"/>
      <c r="N39" s="14"/>
      <c r="O39" s="14"/>
      <c r="P39" s="12">
        <f t="shared" si="22"/>
        <v>0</v>
      </c>
      <c r="Q39" s="12">
        <v>0</v>
      </c>
      <c r="R39" s="12">
        <v>0</v>
      </c>
      <c r="S39" s="12">
        <v>0</v>
      </c>
      <c r="U39" s="1">
        <f t="shared" si="1"/>
        <v>7</v>
      </c>
    </row>
    <row r="40" ht="13.5" hidden="1" customHeight="1" spans="1:21">
      <c r="A40" s="11" t="s">
        <v>81</v>
      </c>
      <c r="B40" s="11" t="s">
        <v>82</v>
      </c>
      <c r="C40" s="12">
        <f t="shared" si="18"/>
        <v>38.75</v>
      </c>
      <c r="D40" s="12">
        <f t="shared" si="19"/>
        <v>38.75</v>
      </c>
      <c r="E40" s="12">
        <v>36.8</v>
      </c>
      <c r="F40" s="12">
        <v>1.95</v>
      </c>
      <c r="G40" s="12">
        <v>0</v>
      </c>
      <c r="H40" s="12">
        <f t="shared" si="20"/>
        <v>0</v>
      </c>
      <c r="I40" s="12">
        <v>0</v>
      </c>
      <c r="J40" s="12">
        <v>0</v>
      </c>
      <c r="K40" s="12">
        <v>0</v>
      </c>
      <c r="L40" s="12">
        <f t="shared" si="21"/>
        <v>0</v>
      </c>
      <c r="M40" s="14"/>
      <c r="N40" s="14"/>
      <c r="O40" s="14"/>
      <c r="P40" s="12">
        <f t="shared" si="22"/>
        <v>0</v>
      </c>
      <c r="Q40" s="12">
        <v>0</v>
      </c>
      <c r="R40" s="12">
        <v>0</v>
      </c>
      <c r="S40" s="12">
        <v>0</v>
      </c>
      <c r="U40" s="1">
        <f t="shared" si="1"/>
        <v>7</v>
      </c>
    </row>
    <row r="41" ht="13.5" hidden="1" customHeight="1" spans="1:21">
      <c r="A41" s="11" t="s">
        <v>83</v>
      </c>
      <c r="B41" s="11" t="s">
        <v>84</v>
      </c>
      <c r="C41" s="12">
        <f t="shared" si="18"/>
        <v>123.74</v>
      </c>
      <c r="D41" s="12">
        <f t="shared" si="19"/>
        <v>123.74</v>
      </c>
      <c r="E41" s="12">
        <v>123.74</v>
      </c>
      <c r="F41" s="12">
        <v>0</v>
      </c>
      <c r="G41" s="12">
        <v>0</v>
      </c>
      <c r="H41" s="12">
        <f t="shared" si="20"/>
        <v>0</v>
      </c>
      <c r="I41" s="12">
        <v>0</v>
      </c>
      <c r="J41" s="12">
        <v>0</v>
      </c>
      <c r="K41" s="12">
        <v>0</v>
      </c>
      <c r="L41" s="12">
        <f t="shared" si="21"/>
        <v>0</v>
      </c>
      <c r="M41" s="14"/>
      <c r="N41" s="14"/>
      <c r="O41" s="14"/>
      <c r="P41" s="12">
        <f t="shared" si="22"/>
        <v>0</v>
      </c>
      <c r="Q41" s="12">
        <v>0</v>
      </c>
      <c r="R41" s="12">
        <v>0</v>
      </c>
      <c r="S41" s="12">
        <v>0</v>
      </c>
      <c r="U41" s="1">
        <f t="shared" si="1"/>
        <v>7</v>
      </c>
    </row>
    <row r="42" ht="13.5" hidden="1" customHeight="1" spans="1:21">
      <c r="A42" s="11" t="s">
        <v>85</v>
      </c>
      <c r="B42" s="11" t="s">
        <v>86</v>
      </c>
      <c r="C42" s="12">
        <f t="shared" si="18"/>
        <v>1974.89</v>
      </c>
      <c r="D42" s="12">
        <f t="shared" si="19"/>
        <v>1974.89</v>
      </c>
      <c r="E42" s="12">
        <v>1879.54</v>
      </c>
      <c r="F42" s="12">
        <v>90.35</v>
      </c>
      <c r="G42" s="12">
        <v>5</v>
      </c>
      <c r="H42" s="12">
        <f t="shared" si="20"/>
        <v>0</v>
      </c>
      <c r="I42" s="12">
        <v>0</v>
      </c>
      <c r="J42" s="12">
        <v>0</v>
      </c>
      <c r="K42" s="12">
        <v>0</v>
      </c>
      <c r="L42" s="12">
        <f t="shared" si="21"/>
        <v>0</v>
      </c>
      <c r="M42" s="14"/>
      <c r="N42" s="14"/>
      <c r="O42" s="14"/>
      <c r="P42" s="12">
        <f t="shared" si="22"/>
        <v>0</v>
      </c>
      <c r="Q42" s="12">
        <v>0</v>
      </c>
      <c r="R42" s="12">
        <v>0</v>
      </c>
      <c r="S42" s="12">
        <v>0</v>
      </c>
      <c r="U42" s="1">
        <f t="shared" si="1"/>
        <v>7</v>
      </c>
    </row>
    <row r="43" ht="13.5" hidden="1" customHeight="1" spans="1:21">
      <c r="A43" s="11" t="s">
        <v>87</v>
      </c>
      <c r="B43" s="11" t="s">
        <v>88</v>
      </c>
      <c r="C43" s="12">
        <f t="shared" si="18"/>
        <v>352.65</v>
      </c>
      <c r="D43" s="12">
        <f t="shared" si="19"/>
        <v>352.65</v>
      </c>
      <c r="E43" s="12">
        <v>335.1</v>
      </c>
      <c r="F43" s="12">
        <v>17.55</v>
      </c>
      <c r="G43" s="12">
        <v>0</v>
      </c>
      <c r="H43" s="12">
        <f t="shared" si="20"/>
        <v>0</v>
      </c>
      <c r="I43" s="12">
        <v>0</v>
      </c>
      <c r="J43" s="12">
        <v>0</v>
      </c>
      <c r="K43" s="12">
        <v>0</v>
      </c>
      <c r="L43" s="12">
        <f t="shared" si="21"/>
        <v>0</v>
      </c>
      <c r="M43" s="14"/>
      <c r="N43" s="14"/>
      <c r="O43" s="14"/>
      <c r="P43" s="12">
        <f t="shared" si="22"/>
        <v>0</v>
      </c>
      <c r="Q43" s="12">
        <v>0</v>
      </c>
      <c r="R43" s="12">
        <v>0</v>
      </c>
      <c r="S43" s="12">
        <v>0</v>
      </c>
      <c r="U43" s="1">
        <f t="shared" si="1"/>
        <v>7</v>
      </c>
    </row>
    <row r="44" ht="13.5" customHeight="1" spans="1:21">
      <c r="A44" s="11" t="s">
        <v>89</v>
      </c>
      <c r="B44" s="11" t="s">
        <v>90</v>
      </c>
      <c r="C44" s="12">
        <f t="shared" ref="C44:S44" si="23">C45</f>
        <v>2600</v>
      </c>
      <c r="D44" s="12">
        <f t="shared" si="23"/>
        <v>2600</v>
      </c>
      <c r="E44" s="12">
        <f t="shared" si="23"/>
        <v>0</v>
      </c>
      <c r="F44" s="12">
        <f t="shared" si="23"/>
        <v>0</v>
      </c>
      <c r="G44" s="12">
        <f t="shared" si="23"/>
        <v>2600</v>
      </c>
      <c r="H44" s="12">
        <f t="shared" si="23"/>
        <v>0</v>
      </c>
      <c r="I44" s="12">
        <f t="shared" si="23"/>
        <v>0</v>
      </c>
      <c r="J44" s="12">
        <f t="shared" si="23"/>
        <v>0</v>
      </c>
      <c r="K44" s="12">
        <f t="shared" si="23"/>
        <v>0</v>
      </c>
      <c r="L44" s="12">
        <f t="shared" si="23"/>
        <v>0</v>
      </c>
      <c r="M44" s="12">
        <f t="shared" si="23"/>
        <v>0</v>
      </c>
      <c r="N44" s="12">
        <f t="shared" si="23"/>
        <v>0</v>
      </c>
      <c r="O44" s="12">
        <f t="shared" si="23"/>
        <v>0</v>
      </c>
      <c r="P44" s="12">
        <f t="shared" si="23"/>
        <v>0</v>
      </c>
      <c r="Q44" s="12">
        <f t="shared" si="23"/>
        <v>0</v>
      </c>
      <c r="R44" s="12">
        <f t="shared" si="23"/>
        <v>0</v>
      </c>
      <c r="S44" s="12">
        <f t="shared" si="23"/>
        <v>0</v>
      </c>
      <c r="U44" s="1">
        <f t="shared" si="1"/>
        <v>5</v>
      </c>
    </row>
    <row r="45" ht="13.5" hidden="1" customHeight="1" spans="1:21">
      <c r="A45" s="11" t="s">
        <v>91</v>
      </c>
      <c r="B45" s="11" t="s">
        <v>92</v>
      </c>
      <c r="C45" s="12">
        <f>D45+H45+L45+P45</f>
        <v>2600</v>
      </c>
      <c r="D45" s="12">
        <f>E45+F45+G45</f>
        <v>2600</v>
      </c>
      <c r="E45" s="12">
        <v>0</v>
      </c>
      <c r="F45" s="12">
        <v>0</v>
      </c>
      <c r="G45" s="12">
        <v>2600</v>
      </c>
      <c r="H45" s="12">
        <f>I45+J45+K45</f>
        <v>0</v>
      </c>
      <c r="I45" s="12">
        <v>0</v>
      </c>
      <c r="J45" s="12">
        <v>0</v>
      </c>
      <c r="K45" s="12">
        <v>0</v>
      </c>
      <c r="L45" s="12">
        <f>M45+N45+O45</f>
        <v>0</v>
      </c>
      <c r="M45" s="14"/>
      <c r="N45" s="14"/>
      <c r="O45" s="14"/>
      <c r="P45" s="12">
        <f>Q45+R45+S45</f>
        <v>0</v>
      </c>
      <c r="Q45" s="12">
        <v>0</v>
      </c>
      <c r="R45" s="12">
        <v>0</v>
      </c>
      <c r="S45" s="12">
        <v>0</v>
      </c>
      <c r="U45" s="1">
        <f t="shared" si="1"/>
        <v>7</v>
      </c>
    </row>
    <row r="46" ht="13.5" customHeight="1" spans="1:21">
      <c r="A46" s="11" t="s">
        <v>93</v>
      </c>
      <c r="B46" s="11" t="s">
        <v>94</v>
      </c>
      <c r="C46" s="12">
        <f t="shared" ref="C46:S46" si="24">SUM(C47:C49)</f>
        <v>347.65</v>
      </c>
      <c r="D46" s="12">
        <f t="shared" si="24"/>
        <v>267.65</v>
      </c>
      <c r="E46" s="12">
        <f t="shared" si="24"/>
        <v>234.7</v>
      </c>
      <c r="F46" s="12">
        <f t="shared" si="24"/>
        <v>14.95</v>
      </c>
      <c r="G46" s="12">
        <f t="shared" si="24"/>
        <v>18</v>
      </c>
      <c r="H46" s="12">
        <f t="shared" si="24"/>
        <v>80</v>
      </c>
      <c r="I46" s="12">
        <f t="shared" si="24"/>
        <v>80</v>
      </c>
      <c r="J46" s="12">
        <f t="shared" si="24"/>
        <v>0</v>
      </c>
      <c r="K46" s="12">
        <f t="shared" si="24"/>
        <v>0</v>
      </c>
      <c r="L46" s="12">
        <f t="shared" si="24"/>
        <v>0</v>
      </c>
      <c r="M46" s="12">
        <f t="shared" si="24"/>
        <v>0</v>
      </c>
      <c r="N46" s="12">
        <f t="shared" si="24"/>
        <v>0</v>
      </c>
      <c r="O46" s="12">
        <f t="shared" si="24"/>
        <v>0</v>
      </c>
      <c r="P46" s="12">
        <f t="shared" si="24"/>
        <v>0</v>
      </c>
      <c r="Q46" s="12">
        <f t="shared" si="24"/>
        <v>0</v>
      </c>
      <c r="R46" s="12">
        <f t="shared" si="24"/>
        <v>0</v>
      </c>
      <c r="S46" s="12">
        <f t="shared" si="24"/>
        <v>0</v>
      </c>
      <c r="U46" s="1">
        <f t="shared" si="1"/>
        <v>5</v>
      </c>
    </row>
    <row r="47" ht="13.5" hidden="1" customHeight="1" spans="1:21">
      <c r="A47" s="11" t="s">
        <v>95</v>
      </c>
      <c r="B47" s="11" t="s">
        <v>96</v>
      </c>
      <c r="C47" s="12">
        <f>D47+H47+L47+P47</f>
        <v>286.69</v>
      </c>
      <c r="D47" s="12">
        <f>E47+F47+G47</f>
        <v>206.69</v>
      </c>
      <c r="E47" s="12">
        <v>183.74</v>
      </c>
      <c r="F47" s="12">
        <v>14.95</v>
      </c>
      <c r="G47" s="12">
        <v>8</v>
      </c>
      <c r="H47" s="12">
        <f>I47+J47+K47</f>
        <v>80</v>
      </c>
      <c r="I47" s="12">
        <v>80</v>
      </c>
      <c r="J47" s="12">
        <v>0</v>
      </c>
      <c r="K47" s="12">
        <v>0</v>
      </c>
      <c r="L47" s="12">
        <f>M47+N47+O47</f>
        <v>0</v>
      </c>
      <c r="M47" s="14"/>
      <c r="N47" s="14"/>
      <c r="O47" s="14"/>
      <c r="P47" s="12">
        <f>Q47+R47+S47</f>
        <v>0</v>
      </c>
      <c r="Q47" s="12">
        <v>0</v>
      </c>
      <c r="R47" s="12">
        <v>0</v>
      </c>
      <c r="S47" s="12">
        <v>0</v>
      </c>
      <c r="U47" s="1">
        <f t="shared" si="1"/>
        <v>7</v>
      </c>
    </row>
    <row r="48" ht="13.5" hidden="1" customHeight="1" spans="1:21">
      <c r="A48" s="11" t="s">
        <v>97</v>
      </c>
      <c r="B48" s="11" t="s">
        <v>98</v>
      </c>
      <c r="C48" s="12">
        <f>D48+H48+L48+P48</f>
        <v>10</v>
      </c>
      <c r="D48" s="12">
        <f>E48+F48+G48</f>
        <v>10</v>
      </c>
      <c r="E48" s="12">
        <v>0</v>
      </c>
      <c r="F48" s="12">
        <v>0</v>
      </c>
      <c r="G48" s="12">
        <v>10</v>
      </c>
      <c r="H48" s="12">
        <f>I48+J48+K48</f>
        <v>0</v>
      </c>
      <c r="I48" s="12">
        <v>0</v>
      </c>
      <c r="J48" s="12">
        <v>0</v>
      </c>
      <c r="K48" s="12">
        <v>0</v>
      </c>
      <c r="L48" s="12">
        <f>M48+N48+O48</f>
        <v>0</v>
      </c>
      <c r="M48" s="14"/>
      <c r="N48" s="14"/>
      <c r="O48" s="14"/>
      <c r="P48" s="12">
        <f>Q48+R48+S48</f>
        <v>0</v>
      </c>
      <c r="Q48" s="12">
        <v>0</v>
      </c>
      <c r="R48" s="12">
        <v>0</v>
      </c>
      <c r="S48" s="12">
        <v>0</v>
      </c>
      <c r="U48" s="1">
        <f t="shared" si="1"/>
        <v>7</v>
      </c>
    </row>
    <row r="49" ht="13.5" hidden="1" customHeight="1" spans="1:21">
      <c r="A49" s="11" t="s">
        <v>99</v>
      </c>
      <c r="B49" s="11" t="s">
        <v>100</v>
      </c>
      <c r="C49" s="12">
        <f>D49+H49+L49+P49</f>
        <v>50.96</v>
      </c>
      <c r="D49" s="12">
        <f>E49+F49+G49</f>
        <v>50.96</v>
      </c>
      <c r="E49" s="12">
        <v>50.96</v>
      </c>
      <c r="F49" s="12">
        <v>0</v>
      </c>
      <c r="G49" s="12">
        <v>0</v>
      </c>
      <c r="H49" s="12">
        <f>I49+J49+K49</f>
        <v>0</v>
      </c>
      <c r="I49" s="12">
        <v>0</v>
      </c>
      <c r="J49" s="12">
        <v>0</v>
      </c>
      <c r="K49" s="12">
        <v>0</v>
      </c>
      <c r="L49" s="12">
        <f>M49+N49+O49</f>
        <v>0</v>
      </c>
      <c r="M49" s="14"/>
      <c r="N49" s="14"/>
      <c r="O49" s="14"/>
      <c r="P49" s="12">
        <f>Q49+R49+S49</f>
        <v>0</v>
      </c>
      <c r="Q49" s="12">
        <v>0</v>
      </c>
      <c r="R49" s="12">
        <v>0</v>
      </c>
      <c r="S49" s="12">
        <v>0</v>
      </c>
      <c r="U49" s="1">
        <f t="shared" si="1"/>
        <v>7</v>
      </c>
    </row>
    <row r="50" ht="13.5" customHeight="1" spans="1:21">
      <c r="A50" s="11" t="s">
        <v>101</v>
      </c>
      <c r="B50" s="11" t="s">
        <v>102</v>
      </c>
      <c r="C50" s="12">
        <f t="shared" ref="C50:S50" si="25">SUM(C51:C53)</f>
        <v>1256.08</v>
      </c>
      <c r="D50" s="12">
        <f t="shared" si="25"/>
        <v>1157.78</v>
      </c>
      <c r="E50" s="12">
        <f t="shared" si="25"/>
        <v>1096.13</v>
      </c>
      <c r="F50" s="12">
        <f t="shared" si="25"/>
        <v>39.65</v>
      </c>
      <c r="G50" s="12">
        <f t="shared" si="25"/>
        <v>22</v>
      </c>
      <c r="H50" s="12">
        <f t="shared" si="25"/>
        <v>98.3</v>
      </c>
      <c r="I50" s="12">
        <f t="shared" si="25"/>
        <v>93.2</v>
      </c>
      <c r="J50" s="12">
        <f t="shared" si="25"/>
        <v>5.1</v>
      </c>
      <c r="K50" s="12">
        <f t="shared" si="25"/>
        <v>0</v>
      </c>
      <c r="L50" s="12">
        <f t="shared" si="25"/>
        <v>0</v>
      </c>
      <c r="M50" s="12">
        <f t="shared" si="25"/>
        <v>0</v>
      </c>
      <c r="N50" s="12">
        <f t="shared" si="25"/>
        <v>0</v>
      </c>
      <c r="O50" s="12">
        <f t="shared" si="25"/>
        <v>0</v>
      </c>
      <c r="P50" s="12">
        <f t="shared" si="25"/>
        <v>0</v>
      </c>
      <c r="Q50" s="12">
        <f t="shared" si="25"/>
        <v>0</v>
      </c>
      <c r="R50" s="12">
        <f t="shared" si="25"/>
        <v>0</v>
      </c>
      <c r="S50" s="12">
        <f t="shared" si="25"/>
        <v>0</v>
      </c>
      <c r="U50" s="1">
        <f t="shared" si="1"/>
        <v>5</v>
      </c>
    </row>
    <row r="51" ht="13.5" hidden="1" customHeight="1" spans="1:21">
      <c r="A51" s="11" t="s">
        <v>103</v>
      </c>
      <c r="B51" s="11" t="s">
        <v>104</v>
      </c>
      <c r="C51" s="12">
        <f>D51+H51+L51+P51</f>
        <v>345.05</v>
      </c>
      <c r="D51" s="12">
        <f>E51+F51+G51</f>
        <v>340.55</v>
      </c>
      <c r="E51" s="12">
        <v>324.3</v>
      </c>
      <c r="F51" s="12">
        <v>16.25</v>
      </c>
      <c r="G51" s="12">
        <v>0</v>
      </c>
      <c r="H51" s="12">
        <f>I51+J51+K51</f>
        <v>4.5</v>
      </c>
      <c r="I51" s="12">
        <v>0</v>
      </c>
      <c r="J51" s="12">
        <v>4.5</v>
      </c>
      <c r="K51" s="12">
        <v>0</v>
      </c>
      <c r="L51" s="12">
        <f>M51+N51+O51</f>
        <v>0</v>
      </c>
      <c r="M51" s="14"/>
      <c r="N51" s="14"/>
      <c r="O51" s="14"/>
      <c r="P51" s="12"/>
      <c r="Q51" s="12"/>
      <c r="R51" s="12"/>
      <c r="S51" s="12">
        <v>0</v>
      </c>
      <c r="U51" s="1">
        <f t="shared" si="1"/>
        <v>7</v>
      </c>
    </row>
    <row r="52" ht="13.5" hidden="1" customHeight="1" spans="1:21">
      <c r="A52" s="11" t="s">
        <v>105</v>
      </c>
      <c r="B52" s="11" t="s">
        <v>106</v>
      </c>
      <c r="C52" s="12">
        <f>D52+H52+L52+P52</f>
        <v>694.22</v>
      </c>
      <c r="D52" s="12">
        <f>E52+F52+G52</f>
        <v>668.72</v>
      </c>
      <c r="E52" s="12">
        <v>645.27</v>
      </c>
      <c r="F52" s="12">
        <v>21.45</v>
      </c>
      <c r="G52" s="12">
        <v>2</v>
      </c>
      <c r="H52" s="12">
        <f>I52+J52+K52</f>
        <v>25.5</v>
      </c>
      <c r="I52" s="12">
        <v>25.5</v>
      </c>
      <c r="J52" s="12">
        <v>0</v>
      </c>
      <c r="K52" s="12">
        <v>0</v>
      </c>
      <c r="L52" s="12">
        <f>M52+N52+O52</f>
        <v>0</v>
      </c>
      <c r="M52" s="14"/>
      <c r="N52" s="14"/>
      <c r="O52" s="14"/>
      <c r="P52" s="12"/>
      <c r="Q52" s="12"/>
      <c r="R52" s="12"/>
      <c r="S52" s="12">
        <v>0</v>
      </c>
      <c r="U52" s="1">
        <f t="shared" si="1"/>
        <v>7</v>
      </c>
    </row>
    <row r="53" ht="13.5" hidden="1" customHeight="1" spans="1:21">
      <c r="A53" s="11" t="s">
        <v>107</v>
      </c>
      <c r="B53" s="11" t="s">
        <v>108</v>
      </c>
      <c r="C53" s="12">
        <f>D53+H53+L53+P53</f>
        <v>216.81</v>
      </c>
      <c r="D53" s="12">
        <f>E53+F53+G53</f>
        <v>148.51</v>
      </c>
      <c r="E53" s="12">
        <v>126.56</v>
      </c>
      <c r="F53" s="12">
        <v>1.95</v>
      </c>
      <c r="G53" s="12">
        <v>20</v>
      </c>
      <c r="H53" s="12">
        <f>I53+J53+K53</f>
        <v>68.3</v>
      </c>
      <c r="I53" s="12">
        <v>67.7</v>
      </c>
      <c r="J53" s="12">
        <v>0.6</v>
      </c>
      <c r="K53" s="12">
        <v>0</v>
      </c>
      <c r="L53" s="12">
        <f>M53+N53+O53</f>
        <v>0</v>
      </c>
      <c r="M53" s="14"/>
      <c r="N53" s="14"/>
      <c r="O53" s="14"/>
      <c r="P53" s="12"/>
      <c r="Q53" s="12"/>
      <c r="R53" s="12"/>
      <c r="S53" s="12">
        <v>0</v>
      </c>
      <c r="U53" s="1">
        <f t="shared" si="1"/>
        <v>7</v>
      </c>
    </row>
    <row r="54" ht="13.5" customHeight="1" spans="1:21">
      <c r="A54" s="11" t="s">
        <v>109</v>
      </c>
      <c r="B54" s="11" t="s">
        <v>110</v>
      </c>
      <c r="C54" s="12">
        <f t="shared" ref="C54:S54" si="26">SUM(C55:C57)</f>
        <v>1191.39</v>
      </c>
      <c r="D54" s="12">
        <f t="shared" si="26"/>
        <v>891.39</v>
      </c>
      <c r="E54" s="12">
        <f t="shared" si="26"/>
        <v>506.39</v>
      </c>
      <c r="F54" s="12">
        <f t="shared" si="26"/>
        <v>91</v>
      </c>
      <c r="G54" s="12">
        <f t="shared" si="26"/>
        <v>294</v>
      </c>
      <c r="H54" s="12">
        <f t="shared" si="26"/>
        <v>300</v>
      </c>
      <c r="I54" s="12">
        <f t="shared" si="26"/>
        <v>0</v>
      </c>
      <c r="J54" s="12">
        <f t="shared" si="26"/>
        <v>0</v>
      </c>
      <c r="K54" s="12">
        <f t="shared" si="26"/>
        <v>300</v>
      </c>
      <c r="L54" s="12">
        <f t="shared" si="26"/>
        <v>0</v>
      </c>
      <c r="M54" s="12">
        <f t="shared" si="26"/>
        <v>0</v>
      </c>
      <c r="N54" s="12">
        <f t="shared" si="26"/>
        <v>0</v>
      </c>
      <c r="O54" s="12">
        <f t="shared" si="26"/>
        <v>0</v>
      </c>
      <c r="P54" s="12">
        <f t="shared" si="26"/>
        <v>0</v>
      </c>
      <c r="Q54" s="12">
        <f t="shared" si="26"/>
        <v>0</v>
      </c>
      <c r="R54" s="12">
        <f t="shared" si="26"/>
        <v>0</v>
      </c>
      <c r="S54" s="12">
        <f t="shared" si="26"/>
        <v>0</v>
      </c>
      <c r="U54" s="1">
        <f t="shared" si="1"/>
        <v>5</v>
      </c>
    </row>
    <row r="55" ht="13.5" hidden="1" customHeight="1" spans="1:21">
      <c r="A55" s="11" t="s">
        <v>111</v>
      </c>
      <c r="B55" s="11" t="s">
        <v>112</v>
      </c>
      <c r="C55" s="12">
        <f>D55+H55+L55+P55</f>
        <v>1064.51</v>
      </c>
      <c r="D55" s="12">
        <f>E55+F55+G55</f>
        <v>764.51</v>
      </c>
      <c r="E55" s="12">
        <v>446.51</v>
      </c>
      <c r="F55" s="12">
        <v>91</v>
      </c>
      <c r="G55" s="12">
        <v>227</v>
      </c>
      <c r="H55" s="12">
        <f>I55+J55+K55</f>
        <v>300</v>
      </c>
      <c r="I55" s="12">
        <v>0</v>
      </c>
      <c r="J55" s="12">
        <v>0</v>
      </c>
      <c r="K55" s="12">
        <v>300</v>
      </c>
      <c r="L55" s="12">
        <f>M55+N55+O55</f>
        <v>0</v>
      </c>
      <c r="M55" s="14"/>
      <c r="N55" s="14"/>
      <c r="O55" s="14"/>
      <c r="P55" s="12">
        <f>Q55+R55+S55</f>
        <v>0</v>
      </c>
      <c r="Q55" s="12">
        <v>0</v>
      </c>
      <c r="R55" s="12">
        <v>0</v>
      </c>
      <c r="S55" s="12">
        <v>0</v>
      </c>
      <c r="U55" s="1">
        <f t="shared" si="1"/>
        <v>7</v>
      </c>
    </row>
    <row r="56" ht="13.5" hidden="1" customHeight="1" spans="1:21">
      <c r="A56" s="11" t="s">
        <v>113</v>
      </c>
      <c r="B56" s="11" t="s">
        <v>114</v>
      </c>
      <c r="C56" s="12">
        <f>D56+H56+L56+P56</f>
        <v>67</v>
      </c>
      <c r="D56" s="12">
        <f>E56+F56+G56</f>
        <v>67</v>
      </c>
      <c r="E56" s="12">
        <v>0</v>
      </c>
      <c r="F56" s="12">
        <v>0</v>
      </c>
      <c r="G56" s="12">
        <v>67</v>
      </c>
      <c r="H56" s="12">
        <f>I56+J56+K56</f>
        <v>0</v>
      </c>
      <c r="I56" s="12">
        <v>0</v>
      </c>
      <c r="J56" s="12">
        <v>0</v>
      </c>
      <c r="K56" s="12">
        <v>0</v>
      </c>
      <c r="L56" s="12">
        <f>M56+N56+O56</f>
        <v>0</v>
      </c>
      <c r="M56" s="14"/>
      <c r="N56" s="14"/>
      <c r="O56" s="14"/>
      <c r="P56" s="12">
        <f>Q56+R56+S56</f>
        <v>0</v>
      </c>
      <c r="Q56" s="12">
        <v>0</v>
      </c>
      <c r="R56" s="12">
        <v>0</v>
      </c>
      <c r="S56" s="12">
        <v>0</v>
      </c>
      <c r="U56" s="1">
        <f t="shared" si="1"/>
        <v>7</v>
      </c>
    </row>
    <row r="57" ht="13.5" hidden="1" customHeight="1" spans="1:21">
      <c r="A57" s="11" t="s">
        <v>115</v>
      </c>
      <c r="B57" s="11" t="s">
        <v>116</v>
      </c>
      <c r="C57" s="12">
        <f>D57+H57+L57+P57</f>
        <v>59.88</v>
      </c>
      <c r="D57" s="12">
        <f>E57+F57+G57</f>
        <v>59.88</v>
      </c>
      <c r="E57" s="12">
        <v>59.88</v>
      </c>
      <c r="F57" s="12">
        <v>0</v>
      </c>
      <c r="G57" s="12">
        <v>0</v>
      </c>
      <c r="H57" s="12">
        <f>I57+J57+K57</f>
        <v>0</v>
      </c>
      <c r="I57" s="12">
        <v>0</v>
      </c>
      <c r="J57" s="12">
        <v>0</v>
      </c>
      <c r="K57" s="12">
        <v>0</v>
      </c>
      <c r="L57" s="12">
        <f>M57+N57+O57</f>
        <v>0</v>
      </c>
      <c r="M57" s="14"/>
      <c r="N57" s="14"/>
      <c r="O57" s="14"/>
      <c r="P57" s="12">
        <f>Q57+R57+S57</f>
        <v>0</v>
      </c>
      <c r="Q57" s="12">
        <v>0</v>
      </c>
      <c r="R57" s="12">
        <v>0</v>
      </c>
      <c r="S57" s="12">
        <v>0</v>
      </c>
      <c r="U57" s="1">
        <f t="shared" si="1"/>
        <v>7</v>
      </c>
    </row>
    <row r="58" ht="13.5" customHeight="1" spans="1:21">
      <c r="A58" s="11" t="s">
        <v>117</v>
      </c>
      <c r="B58" s="11" t="s">
        <v>118</v>
      </c>
      <c r="C58" s="12">
        <f t="shared" ref="C58:S58" si="27">C59</f>
        <v>675</v>
      </c>
      <c r="D58" s="12">
        <f t="shared" si="27"/>
        <v>675</v>
      </c>
      <c r="E58" s="12">
        <f t="shared" si="27"/>
        <v>0</v>
      </c>
      <c r="F58" s="12">
        <f t="shared" si="27"/>
        <v>0</v>
      </c>
      <c r="G58" s="12">
        <f t="shared" si="27"/>
        <v>675</v>
      </c>
      <c r="H58" s="12">
        <f t="shared" si="27"/>
        <v>0</v>
      </c>
      <c r="I58" s="12">
        <f t="shared" si="27"/>
        <v>0</v>
      </c>
      <c r="J58" s="12">
        <f t="shared" si="27"/>
        <v>0</v>
      </c>
      <c r="K58" s="12">
        <f t="shared" si="27"/>
        <v>0</v>
      </c>
      <c r="L58" s="12">
        <f t="shared" si="27"/>
        <v>0</v>
      </c>
      <c r="M58" s="12">
        <f t="shared" si="27"/>
        <v>0</v>
      </c>
      <c r="N58" s="12">
        <f t="shared" si="27"/>
        <v>0</v>
      </c>
      <c r="O58" s="12">
        <f t="shared" si="27"/>
        <v>0</v>
      </c>
      <c r="P58" s="12">
        <f t="shared" si="27"/>
        <v>0</v>
      </c>
      <c r="Q58" s="12">
        <f t="shared" si="27"/>
        <v>0</v>
      </c>
      <c r="R58" s="12">
        <f t="shared" si="27"/>
        <v>0</v>
      </c>
      <c r="S58" s="12">
        <f t="shared" si="27"/>
        <v>0</v>
      </c>
      <c r="U58" s="1">
        <f t="shared" si="1"/>
        <v>5</v>
      </c>
    </row>
    <row r="59" ht="13.5" hidden="1" customHeight="1" spans="1:21">
      <c r="A59" s="11" t="s">
        <v>119</v>
      </c>
      <c r="B59" s="11" t="s">
        <v>120</v>
      </c>
      <c r="C59" s="12">
        <f>D59+H59+L59+P59</f>
        <v>675</v>
      </c>
      <c r="D59" s="12">
        <f>E59+F59+G59</f>
        <v>675</v>
      </c>
      <c r="E59" s="12">
        <v>0</v>
      </c>
      <c r="F59" s="12">
        <v>0</v>
      </c>
      <c r="G59" s="12">
        <v>675</v>
      </c>
      <c r="H59" s="12">
        <f>I59+J59+K59</f>
        <v>0</v>
      </c>
      <c r="I59" s="12">
        <v>0</v>
      </c>
      <c r="J59" s="12">
        <v>0</v>
      </c>
      <c r="K59" s="12">
        <v>0</v>
      </c>
      <c r="L59" s="12">
        <f>M59+N59+O59</f>
        <v>0</v>
      </c>
      <c r="M59" s="14"/>
      <c r="N59" s="14"/>
      <c r="O59" s="14"/>
      <c r="P59" s="12">
        <f>Q59+R59+S59</f>
        <v>0</v>
      </c>
      <c r="Q59" s="12">
        <v>0</v>
      </c>
      <c r="R59" s="12">
        <v>0</v>
      </c>
      <c r="S59" s="12">
        <v>0</v>
      </c>
      <c r="U59" s="1">
        <f t="shared" si="1"/>
        <v>7</v>
      </c>
    </row>
    <row r="60" ht="13.5" customHeight="1" spans="1:21">
      <c r="A60" s="11" t="s">
        <v>121</v>
      </c>
      <c r="B60" s="11" t="s">
        <v>122</v>
      </c>
      <c r="C60" s="12">
        <f t="shared" ref="C60:S60" si="28">SUM(C61:C62)</f>
        <v>62.82</v>
      </c>
      <c r="D60" s="12">
        <f t="shared" si="28"/>
        <v>62.82</v>
      </c>
      <c r="E60" s="12">
        <f t="shared" si="28"/>
        <v>35.22</v>
      </c>
      <c r="F60" s="12">
        <f t="shared" si="28"/>
        <v>2.6</v>
      </c>
      <c r="G60" s="12">
        <f t="shared" si="28"/>
        <v>25</v>
      </c>
      <c r="H60" s="12">
        <f t="shared" si="28"/>
        <v>0</v>
      </c>
      <c r="I60" s="12">
        <f t="shared" si="28"/>
        <v>0</v>
      </c>
      <c r="J60" s="12">
        <f t="shared" si="28"/>
        <v>0</v>
      </c>
      <c r="K60" s="12">
        <f t="shared" si="28"/>
        <v>0</v>
      </c>
      <c r="L60" s="12">
        <f t="shared" si="28"/>
        <v>0</v>
      </c>
      <c r="M60" s="12">
        <f t="shared" si="28"/>
        <v>0</v>
      </c>
      <c r="N60" s="12">
        <f t="shared" si="28"/>
        <v>0</v>
      </c>
      <c r="O60" s="12">
        <f t="shared" si="28"/>
        <v>0</v>
      </c>
      <c r="P60" s="12">
        <f t="shared" si="28"/>
        <v>0</v>
      </c>
      <c r="Q60" s="12">
        <f t="shared" si="28"/>
        <v>0</v>
      </c>
      <c r="R60" s="12">
        <f t="shared" si="28"/>
        <v>0</v>
      </c>
      <c r="S60" s="12">
        <f t="shared" si="28"/>
        <v>0</v>
      </c>
      <c r="U60" s="1">
        <f t="shared" si="1"/>
        <v>5</v>
      </c>
    </row>
    <row r="61" ht="13.5" hidden="1" customHeight="1" spans="1:21">
      <c r="A61" s="11" t="s">
        <v>123</v>
      </c>
      <c r="B61" s="11" t="s">
        <v>124</v>
      </c>
      <c r="C61" s="12">
        <f>D61+H61+L61+P61</f>
        <v>47.82</v>
      </c>
      <c r="D61" s="12">
        <f>E61+F61+G61</f>
        <v>47.82</v>
      </c>
      <c r="E61" s="12">
        <v>35.22</v>
      </c>
      <c r="F61" s="12">
        <v>2.6</v>
      </c>
      <c r="G61" s="12">
        <v>10</v>
      </c>
      <c r="H61" s="12">
        <f>I61+J61+K61</f>
        <v>0</v>
      </c>
      <c r="I61" s="12">
        <v>0</v>
      </c>
      <c r="J61" s="12">
        <v>0</v>
      </c>
      <c r="K61" s="12">
        <v>0</v>
      </c>
      <c r="L61" s="12">
        <f>M61+N61+O61</f>
        <v>0</v>
      </c>
      <c r="M61" s="14"/>
      <c r="N61" s="14"/>
      <c r="O61" s="14"/>
      <c r="P61" s="12">
        <f>Q61+R61+S61</f>
        <v>0</v>
      </c>
      <c r="Q61" s="12">
        <v>0</v>
      </c>
      <c r="R61" s="12">
        <v>0</v>
      </c>
      <c r="S61" s="12">
        <v>0</v>
      </c>
      <c r="U61" s="1">
        <f t="shared" si="1"/>
        <v>7</v>
      </c>
    </row>
    <row r="62" ht="13.5" hidden="1" customHeight="1" spans="1:21">
      <c r="A62" s="11" t="s">
        <v>125</v>
      </c>
      <c r="B62" s="11" t="s">
        <v>126</v>
      </c>
      <c r="C62" s="12">
        <f>D62+H62+L62+P62</f>
        <v>15</v>
      </c>
      <c r="D62" s="12">
        <f>E62+F62+G62</f>
        <v>15</v>
      </c>
      <c r="E62" s="12">
        <v>0</v>
      </c>
      <c r="F62" s="12">
        <v>0</v>
      </c>
      <c r="G62" s="12">
        <v>15</v>
      </c>
      <c r="H62" s="12">
        <f>I62+J62+K62</f>
        <v>0</v>
      </c>
      <c r="I62" s="12">
        <v>0</v>
      </c>
      <c r="J62" s="12">
        <v>0</v>
      </c>
      <c r="K62" s="12">
        <v>0</v>
      </c>
      <c r="L62" s="12">
        <f>M62+N62+O62</f>
        <v>0</v>
      </c>
      <c r="M62" s="14"/>
      <c r="N62" s="14"/>
      <c r="O62" s="14"/>
      <c r="P62" s="12">
        <f>Q62+R62+S62</f>
        <v>0</v>
      </c>
      <c r="Q62" s="12">
        <v>0</v>
      </c>
      <c r="R62" s="12">
        <v>0</v>
      </c>
      <c r="S62" s="12">
        <v>0</v>
      </c>
      <c r="U62" s="1">
        <f t="shared" si="1"/>
        <v>7</v>
      </c>
    </row>
    <row r="63" ht="13.5" customHeight="1" spans="1:21">
      <c r="A63" s="11" t="s">
        <v>127</v>
      </c>
      <c r="B63" s="11" t="s">
        <v>128</v>
      </c>
      <c r="C63" s="12">
        <f t="shared" ref="C63:S63" si="29">SUM(C64:C65)</f>
        <v>92.3</v>
      </c>
      <c r="D63" s="12">
        <f t="shared" si="29"/>
        <v>92.3</v>
      </c>
      <c r="E63" s="12">
        <f t="shared" si="29"/>
        <v>63.4</v>
      </c>
      <c r="F63" s="12">
        <f t="shared" si="29"/>
        <v>3.9</v>
      </c>
      <c r="G63" s="12">
        <f t="shared" si="29"/>
        <v>25</v>
      </c>
      <c r="H63" s="12">
        <f t="shared" si="29"/>
        <v>0</v>
      </c>
      <c r="I63" s="12">
        <f t="shared" si="29"/>
        <v>0</v>
      </c>
      <c r="J63" s="12">
        <f t="shared" si="29"/>
        <v>0</v>
      </c>
      <c r="K63" s="12">
        <f t="shared" si="29"/>
        <v>0</v>
      </c>
      <c r="L63" s="12">
        <f t="shared" si="29"/>
        <v>0</v>
      </c>
      <c r="M63" s="12">
        <f t="shared" si="29"/>
        <v>0</v>
      </c>
      <c r="N63" s="12">
        <f t="shared" si="29"/>
        <v>0</v>
      </c>
      <c r="O63" s="12">
        <f t="shared" si="29"/>
        <v>0</v>
      </c>
      <c r="P63" s="12">
        <f t="shared" si="29"/>
        <v>0</v>
      </c>
      <c r="Q63" s="12">
        <f t="shared" si="29"/>
        <v>0</v>
      </c>
      <c r="R63" s="12">
        <f t="shared" si="29"/>
        <v>0</v>
      </c>
      <c r="S63" s="12">
        <f t="shared" si="29"/>
        <v>0</v>
      </c>
      <c r="U63" s="1">
        <f t="shared" si="1"/>
        <v>5</v>
      </c>
    </row>
    <row r="64" ht="13.5" hidden="1" customHeight="1" spans="1:21">
      <c r="A64" s="11" t="s">
        <v>129</v>
      </c>
      <c r="B64" s="11" t="s">
        <v>130</v>
      </c>
      <c r="C64" s="12">
        <f>D64+H64+L64+P64</f>
        <v>87.3</v>
      </c>
      <c r="D64" s="12">
        <f>E64+F64+G64</f>
        <v>87.3</v>
      </c>
      <c r="E64" s="12">
        <v>63.4</v>
      </c>
      <c r="F64" s="12">
        <v>3.9</v>
      </c>
      <c r="G64" s="12">
        <v>20</v>
      </c>
      <c r="H64" s="12">
        <f>I64+J64+K64</f>
        <v>0</v>
      </c>
      <c r="I64" s="12">
        <v>0</v>
      </c>
      <c r="J64" s="12">
        <v>0</v>
      </c>
      <c r="K64" s="12">
        <v>0</v>
      </c>
      <c r="L64" s="12">
        <f>M64+N64+O64</f>
        <v>0</v>
      </c>
      <c r="M64" s="14"/>
      <c r="N64" s="14"/>
      <c r="O64" s="14"/>
      <c r="P64" s="12">
        <f>Q64+R64+S64</f>
        <v>0</v>
      </c>
      <c r="Q64" s="12">
        <v>0</v>
      </c>
      <c r="R64" s="12">
        <v>0</v>
      </c>
      <c r="S64" s="12">
        <v>0</v>
      </c>
      <c r="U64" s="1">
        <f t="shared" si="1"/>
        <v>7</v>
      </c>
    </row>
    <row r="65" ht="13.5" hidden="1" customHeight="1" spans="1:21">
      <c r="A65" s="11" t="s">
        <v>131</v>
      </c>
      <c r="B65" s="11" t="s">
        <v>132</v>
      </c>
      <c r="C65" s="12">
        <f>D65+H65+L65+P65</f>
        <v>5</v>
      </c>
      <c r="D65" s="12">
        <f>E65+F65+G65</f>
        <v>5</v>
      </c>
      <c r="E65" s="12">
        <v>0</v>
      </c>
      <c r="F65" s="12">
        <v>0</v>
      </c>
      <c r="G65" s="12">
        <v>5</v>
      </c>
      <c r="H65" s="12">
        <f>I65+J65+K65</f>
        <v>0</v>
      </c>
      <c r="I65" s="12">
        <v>0</v>
      </c>
      <c r="J65" s="12">
        <v>0</v>
      </c>
      <c r="K65" s="12">
        <v>0</v>
      </c>
      <c r="L65" s="12">
        <f>M65+N65+O65</f>
        <v>0</v>
      </c>
      <c r="M65" s="14"/>
      <c r="N65" s="14"/>
      <c r="O65" s="14"/>
      <c r="P65" s="12">
        <f>Q65+R65+S65</f>
        <v>0</v>
      </c>
      <c r="Q65" s="12">
        <v>0</v>
      </c>
      <c r="R65" s="12">
        <v>0</v>
      </c>
      <c r="S65" s="12">
        <v>0</v>
      </c>
      <c r="U65" s="1">
        <f t="shared" si="1"/>
        <v>7</v>
      </c>
    </row>
    <row r="66" ht="13.5" customHeight="1" spans="1:21">
      <c r="A66" s="11" t="s">
        <v>133</v>
      </c>
      <c r="B66" s="11" t="s">
        <v>134</v>
      </c>
      <c r="C66" s="12">
        <f t="shared" ref="C66:S66" si="30">SUM(C67:C68)</f>
        <v>257.92</v>
      </c>
      <c r="D66" s="12">
        <f t="shared" si="30"/>
        <v>257.92</v>
      </c>
      <c r="E66" s="12">
        <f t="shared" si="30"/>
        <v>159.12</v>
      </c>
      <c r="F66" s="12">
        <f t="shared" si="30"/>
        <v>7.8</v>
      </c>
      <c r="G66" s="12">
        <f t="shared" si="30"/>
        <v>91</v>
      </c>
      <c r="H66" s="12">
        <f t="shared" si="30"/>
        <v>0</v>
      </c>
      <c r="I66" s="12">
        <f t="shared" si="30"/>
        <v>0</v>
      </c>
      <c r="J66" s="12">
        <f t="shared" si="30"/>
        <v>0</v>
      </c>
      <c r="K66" s="12">
        <f t="shared" si="30"/>
        <v>0</v>
      </c>
      <c r="L66" s="12">
        <f t="shared" si="30"/>
        <v>0</v>
      </c>
      <c r="M66" s="12">
        <f t="shared" si="30"/>
        <v>0</v>
      </c>
      <c r="N66" s="12">
        <f t="shared" si="30"/>
        <v>0</v>
      </c>
      <c r="O66" s="12">
        <f t="shared" si="30"/>
        <v>0</v>
      </c>
      <c r="P66" s="12">
        <f t="shared" si="30"/>
        <v>0</v>
      </c>
      <c r="Q66" s="12">
        <f t="shared" si="30"/>
        <v>0</v>
      </c>
      <c r="R66" s="12">
        <f t="shared" si="30"/>
        <v>0</v>
      </c>
      <c r="S66" s="12">
        <f t="shared" si="30"/>
        <v>0</v>
      </c>
      <c r="U66" s="1">
        <f t="shared" si="1"/>
        <v>5</v>
      </c>
    </row>
    <row r="67" ht="13.5" hidden="1" customHeight="1" spans="1:21">
      <c r="A67" s="11" t="s">
        <v>135</v>
      </c>
      <c r="B67" s="11" t="s">
        <v>136</v>
      </c>
      <c r="C67" s="12">
        <f>D67+H67+L67+P67</f>
        <v>202.32</v>
      </c>
      <c r="D67" s="12">
        <f>E67+F67+G67</f>
        <v>202.32</v>
      </c>
      <c r="E67" s="12">
        <v>159.12</v>
      </c>
      <c r="F67" s="12">
        <v>5.2</v>
      </c>
      <c r="G67" s="12">
        <v>38</v>
      </c>
      <c r="H67" s="12">
        <f>I67+J67+K67</f>
        <v>0</v>
      </c>
      <c r="I67" s="12">
        <v>0</v>
      </c>
      <c r="J67" s="12">
        <v>0</v>
      </c>
      <c r="K67" s="12">
        <v>0</v>
      </c>
      <c r="L67" s="12">
        <f>M67+N67+O67</f>
        <v>0</v>
      </c>
      <c r="M67" s="14"/>
      <c r="N67" s="14"/>
      <c r="O67" s="14"/>
      <c r="P67" s="12">
        <f>Q67+R67+S67</f>
        <v>0</v>
      </c>
      <c r="Q67" s="12">
        <v>0</v>
      </c>
      <c r="R67" s="12">
        <v>0</v>
      </c>
      <c r="S67" s="12">
        <v>0</v>
      </c>
      <c r="U67" s="1">
        <f t="shared" si="1"/>
        <v>7</v>
      </c>
    </row>
    <row r="68" ht="13.5" hidden="1" customHeight="1" spans="1:21">
      <c r="A68" s="11" t="s">
        <v>137</v>
      </c>
      <c r="B68" s="11" t="s">
        <v>138</v>
      </c>
      <c r="C68" s="12">
        <f>D68+H68+L68+P68</f>
        <v>55.6</v>
      </c>
      <c r="D68" s="12">
        <f>E68+F68+G68</f>
        <v>55.6</v>
      </c>
      <c r="E68" s="12">
        <v>0</v>
      </c>
      <c r="F68" s="12">
        <v>2.6</v>
      </c>
      <c r="G68" s="12">
        <v>53</v>
      </c>
      <c r="H68" s="12">
        <f>I68+J68+K68</f>
        <v>0</v>
      </c>
      <c r="I68" s="12">
        <v>0</v>
      </c>
      <c r="J68" s="12">
        <v>0</v>
      </c>
      <c r="K68" s="12">
        <v>0</v>
      </c>
      <c r="L68" s="12">
        <f>M68+N68+O68</f>
        <v>0</v>
      </c>
      <c r="M68" s="14"/>
      <c r="N68" s="14"/>
      <c r="O68" s="14"/>
      <c r="P68" s="12">
        <f>Q68+R68+S68</f>
        <v>0</v>
      </c>
      <c r="Q68" s="12">
        <v>0</v>
      </c>
      <c r="R68" s="12">
        <v>0</v>
      </c>
      <c r="S68" s="12">
        <v>0</v>
      </c>
      <c r="U68" s="1">
        <f t="shared" si="1"/>
        <v>7</v>
      </c>
    </row>
    <row r="69" ht="13.5" customHeight="1" spans="1:21">
      <c r="A69" s="11" t="s">
        <v>139</v>
      </c>
      <c r="B69" s="11" t="s">
        <v>140</v>
      </c>
      <c r="C69" s="12">
        <f t="shared" ref="C69:S69" si="31">C70</f>
        <v>10</v>
      </c>
      <c r="D69" s="12">
        <f t="shared" si="31"/>
        <v>10</v>
      </c>
      <c r="E69" s="12">
        <f t="shared" si="31"/>
        <v>0</v>
      </c>
      <c r="F69" s="12">
        <f t="shared" si="31"/>
        <v>0</v>
      </c>
      <c r="G69" s="12">
        <f t="shared" si="31"/>
        <v>10</v>
      </c>
      <c r="H69" s="12">
        <f t="shared" si="31"/>
        <v>0</v>
      </c>
      <c r="I69" s="12">
        <f t="shared" si="31"/>
        <v>0</v>
      </c>
      <c r="J69" s="12">
        <f t="shared" si="31"/>
        <v>0</v>
      </c>
      <c r="K69" s="12">
        <f t="shared" si="31"/>
        <v>0</v>
      </c>
      <c r="L69" s="12">
        <f t="shared" si="31"/>
        <v>0</v>
      </c>
      <c r="M69" s="12">
        <f t="shared" si="31"/>
        <v>0</v>
      </c>
      <c r="N69" s="12">
        <f t="shared" si="31"/>
        <v>0</v>
      </c>
      <c r="O69" s="12">
        <f t="shared" si="31"/>
        <v>0</v>
      </c>
      <c r="P69" s="12">
        <f t="shared" si="31"/>
        <v>0</v>
      </c>
      <c r="Q69" s="12">
        <f t="shared" si="31"/>
        <v>0</v>
      </c>
      <c r="R69" s="12">
        <f t="shared" si="31"/>
        <v>0</v>
      </c>
      <c r="S69" s="12">
        <f t="shared" si="31"/>
        <v>0</v>
      </c>
      <c r="U69" s="1">
        <f t="shared" si="1"/>
        <v>5</v>
      </c>
    </row>
    <row r="70" ht="13.5" hidden="1" customHeight="1" spans="1:21">
      <c r="A70" s="11" t="s">
        <v>141</v>
      </c>
      <c r="B70" s="11" t="s">
        <v>142</v>
      </c>
      <c r="C70" s="12">
        <f>D70+H70+L70+P70</f>
        <v>10</v>
      </c>
      <c r="D70" s="12">
        <f>E70+F70+G70</f>
        <v>10</v>
      </c>
      <c r="E70" s="12">
        <v>0</v>
      </c>
      <c r="F70" s="12">
        <v>0</v>
      </c>
      <c r="G70" s="12">
        <v>10</v>
      </c>
      <c r="H70" s="12">
        <f>I70+J70+K70</f>
        <v>0</v>
      </c>
      <c r="I70" s="12">
        <v>0</v>
      </c>
      <c r="J70" s="12">
        <v>0</v>
      </c>
      <c r="K70" s="12">
        <v>0</v>
      </c>
      <c r="L70" s="12">
        <f>M70+N70+O70</f>
        <v>0</v>
      </c>
      <c r="M70" s="14"/>
      <c r="N70" s="14"/>
      <c r="O70" s="14"/>
      <c r="P70" s="12">
        <f>Q70+R70+S70</f>
        <v>0</v>
      </c>
      <c r="Q70" s="12">
        <v>0</v>
      </c>
      <c r="R70" s="12">
        <v>0</v>
      </c>
      <c r="S70" s="12">
        <v>0</v>
      </c>
      <c r="U70" s="1">
        <f t="shared" ref="U70:U133" si="32">LEN(A70)</f>
        <v>7</v>
      </c>
    </row>
    <row r="71" ht="13.5" customHeight="1" spans="1:21">
      <c r="A71" s="11" t="s">
        <v>143</v>
      </c>
      <c r="B71" s="11" t="s">
        <v>144</v>
      </c>
      <c r="C71" s="12">
        <f t="shared" ref="C71:S71" si="33">SUM(C72:C74)</f>
        <v>1407.64</v>
      </c>
      <c r="D71" s="12">
        <f t="shared" si="33"/>
        <v>1407.64</v>
      </c>
      <c r="E71" s="12">
        <f t="shared" si="33"/>
        <v>500.24</v>
      </c>
      <c r="F71" s="12">
        <f t="shared" si="33"/>
        <v>23.4</v>
      </c>
      <c r="G71" s="12">
        <f t="shared" si="33"/>
        <v>884</v>
      </c>
      <c r="H71" s="12">
        <f t="shared" si="33"/>
        <v>0</v>
      </c>
      <c r="I71" s="12">
        <f t="shared" si="33"/>
        <v>0</v>
      </c>
      <c r="J71" s="12">
        <f t="shared" si="33"/>
        <v>0</v>
      </c>
      <c r="K71" s="12">
        <f t="shared" si="33"/>
        <v>0</v>
      </c>
      <c r="L71" s="12">
        <f t="shared" si="33"/>
        <v>0</v>
      </c>
      <c r="M71" s="12">
        <f t="shared" si="33"/>
        <v>0</v>
      </c>
      <c r="N71" s="12">
        <f t="shared" si="33"/>
        <v>0</v>
      </c>
      <c r="O71" s="12">
        <f t="shared" si="33"/>
        <v>0</v>
      </c>
      <c r="P71" s="12">
        <f t="shared" si="33"/>
        <v>0</v>
      </c>
      <c r="Q71" s="12">
        <f t="shared" si="33"/>
        <v>0</v>
      </c>
      <c r="R71" s="12">
        <f t="shared" si="33"/>
        <v>0</v>
      </c>
      <c r="S71" s="12">
        <f t="shared" si="33"/>
        <v>0</v>
      </c>
      <c r="U71" s="1">
        <f t="shared" si="32"/>
        <v>5</v>
      </c>
    </row>
    <row r="72" ht="13.5" hidden="1" customHeight="1" spans="1:21">
      <c r="A72" s="11" t="s">
        <v>145</v>
      </c>
      <c r="B72" s="11" t="s">
        <v>146</v>
      </c>
      <c r="C72" s="12">
        <f>D72+H72+L72+P72</f>
        <v>841.09</v>
      </c>
      <c r="D72" s="12">
        <f>E72+F72+G72</f>
        <v>841.09</v>
      </c>
      <c r="E72" s="12">
        <v>77.69</v>
      </c>
      <c r="F72" s="12">
        <v>23.4</v>
      </c>
      <c r="G72" s="12">
        <v>740</v>
      </c>
      <c r="H72" s="12">
        <f>I72+J72+K72</f>
        <v>0</v>
      </c>
      <c r="I72" s="12">
        <v>0</v>
      </c>
      <c r="J72" s="12">
        <v>0</v>
      </c>
      <c r="K72" s="12">
        <v>0</v>
      </c>
      <c r="L72" s="12">
        <f>M72+N72+O72</f>
        <v>0</v>
      </c>
      <c r="M72" s="14"/>
      <c r="N72" s="14"/>
      <c r="O72" s="14"/>
      <c r="P72" s="12">
        <f>Q72+R72+S72</f>
        <v>0</v>
      </c>
      <c r="Q72" s="12">
        <v>0</v>
      </c>
      <c r="R72" s="12">
        <v>0</v>
      </c>
      <c r="S72" s="12">
        <v>0</v>
      </c>
      <c r="U72" s="1">
        <f t="shared" si="32"/>
        <v>7</v>
      </c>
    </row>
    <row r="73" ht="13.5" hidden="1" customHeight="1" spans="1:21">
      <c r="A73" s="11" t="s">
        <v>147</v>
      </c>
      <c r="B73" s="11" t="s">
        <v>148</v>
      </c>
      <c r="C73" s="12">
        <f>D73+H73+L73+P73</f>
        <v>559.55</v>
      </c>
      <c r="D73" s="12">
        <f>E73+F73+G73</f>
        <v>559.55</v>
      </c>
      <c r="E73" s="12">
        <v>422.55</v>
      </c>
      <c r="F73" s="12">
        <v>0</v>
      </c>
      <c r="G73" s="12">
        <v>137</v>
      </c>
      <c r="H73" s="12">
        <f>I73+J73+K73</f>
        <v>0</v>
      </c>
      <c r="I73" s="12">
        <v>0</v>
      </c>
      <c r="J73" s="12">
        <v>0</v>
      </c>
      <c r="K73" s="12">
        <v>0</v>
      </c>
      <c r="L73" s="12">
        <f>M73+N73+O73</f>
        <v>0</v>
      </c>
      <c r="M73" s="14"/>
      <c r="N73" s="14"/>
      <c r="O73" s="14"/>
      <c r="P73" s="12">
        <f>Q73+R73+S73</f>
        <v>0</v>
      </c>
      <c r="Q73" s="12">
        <v>0</v>
      </c>
      <c r="R73" s="12">
        <v>0</v>
      </c>
      <c r="S73" s="12">
        <v>0</v>
      </c>
      <c r="U73" s="1">
        <f t="shared" si="32"/>
        <v>7</v>
      </c>
    </row>
    <row r="74" ht="13.5" hidden="1" customHeight="1" spans="1:21">
      <c r="A74" s="11" t="s">
        <v>149</v>
      </c>
      <c r="B74" s="11" t="s">
        <v>150</v>
      </c>
      <c r="C74" s="12">
        <f>D74+H74+L74+P74</f>
        <v>7</v>
      </c>
      <c r="D74" s="12">
        <f>E74+F74+G74</f>
        <v>7</v>
      </c>
      <c r="E74" s="12">
        <v>0</v>
      </c>
      <c r="F74" s="12">
        <v>0</v>
      </c>
      <c r="G74" s="12">
        <v>7</v>
      </c>
      <c r="H74" s="12">
        <f>I74+J74+K74</f>
        <v>0</v>
      </c>
      <c r="I74" s="12">
        <v>0</v>
      </c>
      <c r="J74" s="12">
        <v>0</v>
      </c>
      <c r="K74" s="12">
        <v>0</v>
      </c>
      <c r="L74" s="12">
        <f>M74+N74+O74</f>
        <v>0</v>
      </c>
      <c r="M74" s="14"/>
      <c r="N74" s="14"/>
      <c r="O74" s="14"/>
      <c r="P74" s="12">
        <f>Q74+R74+S74</f>
        <v>0</v>
      </c>
      <c r="Q74" s="12">
        <v>0</v>
      </c>
      <c r="R74" s="12">
        <v>0</v>
      </c>
      <c r="S74" s="12">
        <v>0</v>
      </c>
      <c r="U74" s="1">
        <f t="shared" si="32"/>
        <v>7</v>
      </c>
    </row>
    <row r="75" ht="13.5" customHeight="1" spans="1:21">
      <c r="A75" s="11" t="s">
        <v>151</v>
      </c>
      <c r="B75" s="11" t="s">
        <v>152</v>
      </c>
      <c r="C75" s="12">
        <f t="shared" ref="C75:S75" si="34">SUM(C76:C78)</f>
        <v>311.23</v>
      </c>
      <c r="D75" s="12">
        <f t="shared" si="34"/>
        <v>311.23</v>
      </c>
      <c r="E75" s="12">
        <f t="shared" si="34"/>
        <v>140.88</v>
      </c>
      <c r="F75" s="12">
        <f t="shared" si="34"/>
        <v>16.35</v>
      </c>
      <c r="G75" s="12">
        <f t="shared" si="34"/>
        <v>154</v>
      </c>
      <c r="H75" s="12">
        <f t="shared" si="34"/>
        <v>0</v>
      </c>
      <c r="I75" s="12">
        <f t="shared" si="34"/>
        <v>0</v>
      </c>
      <c r="J75" s="12">
        <f t="shared" si="34"/>
        <v>0</v>
      </c>
      <c r="K75" s="12">
        <f t="shared" si="34"/>
        <v>0</v>
      </c>
      <c r="L75" s="12">
        <f t="shared" si="34"/>
        <v>0</v>
      </c>
      <c r="M75" s="12">
        <f t="shared" si="34"/>
        <v>0</v>
      </c>
      <c r="N75" s="12">
        <f t="shared" si="34"/>
        <v>0</v>
      </c>
      <c r="O75" s="12">
        <f t="shared" si="34"/>
        <v>0</v>
      </c>
      <c r="P75" s="12">
        <f t="shared" si="34"/>
        <v>0</v>
      </c>
      <c r="Q75" s="12">
        <f t="shared" si="34"/>
        <v>0</v>
      </c>
      <c r="R75" s="12">
        <f t="shared" si="34"/>
        <v>0</v>
      </c>
      <c r="S75" s="12">
        <f t="shared" si="34"/>
        <v>0</v>
      </c>
      <c r="U75" s="1">
        <f t="shared" si="32"/>
        <v>5</v>
      </c>
    </row>
    <row r="76" ht="13.5" hidden="1" customHeight="1" spans="1:21">
      <c r="A76" s="11" t="s">
        <v>153</v>
      </c>
      <c r="B76" s="11" t="s">
        <v>154</v>
      </c>
      <c r="C76" s="12">
        <f>D76+H76+L76+P76</f>
        <v>105.6</v>
      </c>
      <c r="D76" s="12">
        <f>E76+F76+G76</f>
        <v>105.6</v>
      </c>
      <c r="E76" s="12">
        <v>105.6</v>
      </c>
      <c r="F76" s="12">
        <v>0</v>
      </c>
      <c r="G76" s="12">
        <v>0</v>
      </c>
      <c r="H76" s="12">
        <f>I76+J76+K76</f>
        <v>0</v>
      </c>
      <c r="I76" s="12">
        <v>0</v>
      </c>
      <c r="J76" s="12">
        <v>0</v>
      </c>
      <c r="K76" s="12">
        <v>0</v>
      </c>
      <c r="L76" s="12">
        <f>M76+N76+O76</f>
        <v>0</v>
      </c>
      <c r="M76" s="14"/>
      <c r="N76" s="14"/>
      <c r="O76" s="14"/>
      <c r="P76" s="12">
        <f>Q76+R76+S76</f>
        <v>0</v>
      </c>
      <c r="Q76" s="12">
        <v>0</v>
      </c>
      <c r="R76" s="12">
        <v>0</v>
      </c>
      <c r="S76" s="12">
        <v>0</v>
      </c>
      <c r="U76" s="1">
        <f t="shared" si="32"/>
        <v>7</v>
      </c>
    </row>
    <row r="77" ht="13.5" hidden="1" customHeight="1" spans="1:21">
      <c r="A77" s="11" t="s">
        <v>155</v>
      </c>
      <c r="B77" s="11" t="s">
        <v>156</v>
      </c>
      <c r="C77" s="12">
        <f>D77+H77+L77+P77</f>
        <v>189.28</v>
      </c>
      <c r="D77" s="12">
        <f>E77+F77+G77</f>
        <v>189.28</v>
      </c>
      <c r="E77" s="12">
        <v>35.28</v>
      </c>
      <c r="F77" s="12">
        <v>0</v>
      </c>
      <c r="G77" s="12">
        <v>154</v>
      </c>
      <c r="H77" s="12">
        <f>I77+J77+K77</f>
        <v>0</v>
      </c>
      <c r="I77" s="12">
        <v>0</v>
      </c>
      <c r="J77" s="12">
        <v>0</v>
      </c>
      <c r="K77" s="12">
        <v>0</v>
      </c>
      <c r="L77" s="12">
        <f>M77+N77+O77</f>
        <v>0</v>
      </c>
      <c r="M77" s="14"/>
      <c r="N77" s="14"/>
      <c r="O77" s="14"/>
      <c r="P77" s="12">
        <f>Q77+R77+S77</f>
        <v>0</v>
      </c>
      <c r="Q77" s="12">
        <v>0</v>
      </c>
      <c r="R77" s="12">
        <v>0</v>
      </c>
      <c r="S77" s="12">
        <v>0</v>
      </c>
      <c r="U77" s="1">
        <f t="shared" si="32"/>
        <v>7</v>
      </c>
    </row>
    <row r="78" ht="13.5" hidden="1" customHeight="1" spans="1:21">
      <c r="A78" s="11" t="s">
        <v>157</v>
      </c>
      <c r="B78" s="11" t="s">
        <v>158</v>
      </c>
      <c r="C78" s="12">
        <f>D78+H78+L78+P78</f>
        <v>16.35</v>
      </c>
      <c r="D78" s="12">
        <f>E78+F78+G78</f>
        <v>16.35</v>
      </c>
      <c r="E78" s="12">
        <v>0</v>
      </c>
      <c r="F78" s="12">
        <v>16.35</v>
      </c>
      <c r="G78" s="12">
        <v>0</v>
      </c>
      <c r="H78" s="12">
        <f>I78+J78+K78</f>
        <v>0</v>
      </c>
      <c r="I78" s="12">
        <v>0</v>
      </c>
      <c r="J78" s="12">
        <v>0</v>
      </c>
      <c r="K78" s="12">
        <v>0</v>
      </c>
      <c r="L78" s="12">
        <f>M78+N78+O78</f>
        <v>0</v>
      </c>
      <c r="M78" s="14"/>
      <c r="N78" s="14"/>
      <c r="O78" s="14"/>
      <c r="P78" s="12">
        <f>Q78+R78+S78</f>
        <v>0</v>
      </c>
      <c r="Q78" s="12">
        <v>0</v>
      </c>
      <c r="R78" s="12">
        <v>0</v>
      </c>
      <c r="S78" s="12">
        <v>0</v>
      </c>
      <c r="U78" s="1">
        <f t="shared" si="32"/>
        <v>7</v>
      </c>
    </row>
    <row r="79" ht="13.5" customHeight="1" spans="1:21">
      <c r="A79" s="11" t="s">
        <v>159</v>
      </c>
      <c r="B79" s="11" t="s">
        <v>160</v>
      </c>
      <c r="C79" s="12">
        <f t="shared" ref="C79:S79" si="35">C80</f>
        <v>128.04</v>
      </c>
      <c r="D79" s="12">
        <f t="shared" si="35"/>
        <v>128.04</v>
      </c>
      <c r="E79" s="12">
        <f t="shared" si="35"/>
        <v>74.79</v>
      </c>
      <c r="F79" s="12">
        <f t="shared" si="35"/>
        <v>3.25</v>
      </c>
      <c r="G79" s="12">
        <f t="shared" si="35"/>
        <v>50</v>
      </c>
      <c r="H79" s="12">
        <f t="shared" si="35"/>
        <v>0</v>
      </c>
      <c r="I79" s="12">
        <f t="shared" si="35"/>
        <v>0</v>
      </c>
      <c r="J79" s="12">
        <f t="shared" si="35"/>
        <v>0</v>
      </c>
      <c r="K79" s="12">
        <f t="shared" si="35"/>
        <v>0</v>
      </c>
      <c r="L79" s="12">
        <f t="shared" si="35"/>
        <v>0</v>
      </c>
      <c r="M79" s="12">
        <f t="shared" si="35"/>
        <v>0</v>
      </c>
      <c r="N79" s="12">
        <f t="shared" si="35"/>
        <v>0</v>
      </c>
      <c r="O79" s="12">
        <f t="shared" si="35"/>
        <v>0</v>
      </c>
      <c r="P79" s="12">
        <f t="shared" si="35"/>
        <v>0</v>
      </c>
      <c r="Q79" s="12">
        <f t="shared" si="35"/>
        <v>0</v>
      </c>
      <c r="R79" s="12">
        <f t="shared" si="35"/>
        <v>0</v>
      </c>
      <c r="S79" s="12">
        <f t="shared" si="35"/>
        <v>0</v>
      </c>
      <c r="U79" s="1">
        <f t="shared" si="32"/>
        <v>5</v>
      </c>
    </row>
    <row r="80" ht="13.5" hidden="1" customHeight="1" spans="1:21">
      <c r="A80" s="11" t="s">
        <v>161</v>
      </c>
      <c r="B80" s="11" t="s">
        <v>162</v>
      </c>
      <c r="C80" s="12">
        <f>D80+H80+L80+P80</f>
        <v>128.04</v>
      </c>
      <c r="D80" s="12">
        <f>E80+F80+G80</f>
        <v>128.04</v>
      </c>
      <c r="E80" s="12">
        <v>74.79</v>
      </c>
      <c r="F80" s="12">
        <v>3.25</v>
      </c>
      <c r="G80" s="12">
        <v>50</v>
      </c>
      <c r="H80" s="12">
        <f>I80+J80+K80</f>
        <v>0</v>
      </c>
      <c r="I80" s="12">
        <v>0</v>
      </c>
      <c r="J80" s="12">
        <v>0</v>
      </c>
      <c r="K80" s="12">
        <v>0</v>
      </c>
      <c r="L80" s="12">
        <f>M80+N80+O80</f>
        <v>0</v>
      </c>
      <c r="M80" s="14"/>
      <c r="N80" s="14"/>
      <c r="O80" s="14"/>
      <c r="P80" s="12">
        <f>Q80+R80+S80</f>
        <v>0</v>
      </c>
      <c r="Q80" s="12">
        <v>0</v>
      </c>
      <c r="R80" s="12">
        <v>0</v>
      </c>
      <c r="S80" s="12">
        <v>0</v>
      </c>
      <c r="U80" s="1">
        <f t="shared" si="32"/>
        <v>7</v>
      </c>
    </row>
    <row r="81" ht="13.5" customHeight="1" spans="1:21">
      <c r="A81" s="11" t="s">
        <v>163</v>
      </c>
      <c r="B81" s="11" t="s">
        <v>164</v>
      </c>
      <c r="C81" s="12">
        <f t="shared" ref="C81:S81" si="36">C82</f>
        <v>70</v>
      </c>
      <c r="D81" s="12">
        <f t="shared" si="36"/>
        <v>70</v>
      </c>
      <c r="E81" s="12">
        <f t="shared" si="36"/>
        <v>0</v>
      </c>
      <c r="F81" s="12">
        <f t="shared" si="36"/>
        <v>0</v>
      </c>
      <c r="G81" s="12">
        <f t="shared" si="36"/>
        <v>70</v>
      </c>
      <c r="H81" s="12">
        <f t="shared" si="36"/>
        <v>0</v>
      </c>
      <c r="I81" s="12">
        <f t="shared" si="36"/>
        <v>0</v>
      </c>
      <c r="J81" s="12">
        <f t="shared" si="36"/>
        <v>0</v>
      </c>
      <c r="K81" s="12">
        <f t="shared" si="36"/>
        <v>0</v>
      </c>
      <c r="L81" s="12">
        <f t="shared" si="36"/>
        <v>0</v>
      </c>
      <c r="M81" s="12">
        <f t="shared" si="36"/>
        <v>0</v>
      </c>
      <c r="N81" s="12">
        <f t="shared" si="36"/>
        <v>0</v>
      </c>
      <c r="O81" s="12">
        <f t="shared" si="36"/>
        <v>0</v>
      </c>
      <c r="P81" s="12">
        <f t="shared" si="36"/>
        <v>0</v>
      </c>
      <c r="Q81" s="12">
        <f t="shared" si="36"/>
        <v>0</v>
      </c>
      <c r="R81" s="12">
        <f t="shared" si="36"/>
        <v>0</v>
      </c>
      <c r="S81" s="12">
        <f t="shared" si="36"/>
        <v>0</v>
      </c>
      <c r="U81" s="1">
        <f t="shared" si="32"/>
        <v>5</v>
      </c>
    </row>
    <row r="82" ht="13.5" hidden="1" customHeight="1" spans="1:21">
      <c r="A82" s="11" t="s">
        <v>165</v>
      </c>
      <c r="B82" s="11" t="s">
        <v>166</v>
      </c>
      <c r="C82" s="12">
        <f>D82+H82+L82+P82</f>
        <v>70</v>
      </c>
      <c r="D82" s="12">
        <f>E82+F82+G82</f>
        <v>70</v>
      </c>
      <c r="E82" s="12">
        <v>0</v>
      </c>
      <c r="F82" s="12">
        <v>0</v>
      </c>
      <c r="G82" s="12">
        <v>70</v>
      </c>
      <c r="H82" s="12">
        <f>I82+J82+K82</f>
        <v>0</v>
      </c>
      <c r="I82" s="12">
        <v>0</v>
      </c>
      <c r="J82" s="12">
        <v>0</v>
      </c>
      <c r="K82" s="12">
        <v>0</v>
      </c>
      <c r="L82" s="12">
        <f>M82+N82+O82</f>
        <v>0</v>
      </c>
      <c r="M82" s="14"/>
      <c r="N82" s="14"/>
      <c r="O82" s="14"/>
      <c r="P82" s="12">
        <f>Q82+R82+S82</f>
        <v>0</v>
      </c>
      <c r="Q82" s="12">
        <v>0</v>
      </c>
      <c r="R82" s="12">
        <v>0</v>
      </c>
      <c r="S82" s="12">
        <v>0</v>
      </c>
      <c r="U82" s="1">
        <f t="shared" si="32"/>
        <v>7</v>
      </c>
    </row>
    <row r="83" ht="13.5" customHeight="1" spans="1:21">
      <c r="A83" s="11" t="s">
        <v>167</v>
      </c>
      <c r="B83" s="11" t="s">
        <v>168</v>
      </c>
      <c r="C83" s="12">
        <f t="shared" ref="C83:S83" si="37">SUM(C84:C92)</f>
        <v>3787.99</v>
      </c>
      <c r="D83" s="12">
        <f t="shared" si="37"/>
        <v>3077.99</v>
      </c>
      <c r="E83" s="12">
        <f t="shared" si="37"/>
        <v>2803.09</v>
      </c>
      <c r="F83" s="12">
        <f t="shared" si="37"/>
        <v>146.9</v>
      </c>
      <c r="G83" s="12">
        <f t="shared" si="37"/>
        <v>128</v>
      </c>
      <c r="H83" s="12">
        <f t="shared" si="37"/>
        <v>710</v>
      </c>
      <c r="I83" s="12">
        <f t="shared" si="37"/>
        <v>55.94</v>
      </c>
      <c r="J83" s="12">
        <f t="shared" si="37"/>
        <v>135.6</v>
      </c>
      <c r="K83" s="12">
        <f t="shared" si="37"/>
        <v>518.46</v>
      </c>
      <c r="L83" s="12">
        <f t="shared" si="37"/>
        <v>0</v>
      </c>
      <c r="M83" s="12">
        <f t="shared" si="37"/>
        <v>0</v>
      </c>
      <c r="N83" s="12">
        <f t="shared" si="37"/>
        <v>0</v>
      </c>
      <c r="O83" s="12">
        <f t="shared" si="37"/>
        <v>0</v>
      </c>
      <c r="P83" s="12">
        <f t="shared" si="37"/>
        <v>0</v>
      </c>
      <c r="Q83" s="12">
        <f t="shared" si="37"/>
        <v>0</v>
      </c>
      <c r="R83" s="12">
        <f t="shared" si="37"/>
        <v>0</v>
      </c>
      <c r="S83" s="12">
        <f t="shared" si="37"/>
        <v>0</v>
      </c>
      <c r="U83" s="1">
        <f t="shared" si="32"/>
        <v>5</v>
      </c>
    </row>
    <row r="84" ht="13.5" hidden="1" customHeight="1" spans="1:21">
      <c r="A84" s="11" t="s">
        <v>169</v>
      </c>
      <c r="B84" s="11" t="s">
        <v>170</v>
      </c>
      <c r="C84" s="12">
        <f t="shared" ref="C84:C92" si="38">D84+H84+L84+P84</f>
        <v>1294.76</v>
      </c>
      <c r="D84" s="12">
        <f t="shared" ref="D84:D92" si="39">E84+F84+G84</f>
        <v>961.68</v>
      </c>
      <c r="E84" s="12">
        <v>882.23</v>
      </c>
      <c r="F84" s="12">
        <v>47.45</v>
      </c>
      <c r="G84" s="12">
        <v>32</v>
      </c>
      <c r="H84" s="12">
        <f t="shared" ref="H84:H92" si="40">I84+J84+K84</f>
        <v>333.08</v>
      </c>
      <c r="I84" s="12">
        <v>50</v>
      </c>
      <c r="J84" s="12">
        <v>36.6</v>
      </c>
      <c r="K84" s="12">
        <v>246.48</v>
      </c>
      <c r="L84" s="12">
        <f t="shared" ref="L84:L92" si="41">M84+N84+O84</f>
        <v>0</v>
      </c>
      <c r="M84" s="14"/>
      <c r="N84" s="14"/>
      <c r="O84" s="14"/>
      <c r="P84" s="12">
        <f t="shared" ref="P84:P92" si="42">Q84+R84+S84</f>
        <v>0</v>
      </c>
      <c r="Q84" s="12">
        <v>0</v>
      </c>
      <c r="R84" s="12">
        <v>0</v>
      </c>
      <c r="S84" s="12">
        <v>0</v>
      </c>
      <c r="U84" s="1">
        <f t="shared" si="32"/>
        <v>7</v>
      </c>
    </row>
    <row r="85" ht="13.5" hidden="1" customHeight="1" spans="1:21">
      <c r="A85" s="11" t="s">
        <v>171</v>
      </c>
      <c r="B85" s="11" t="s">
        <v>166</v>
      </c>
      <c r="C85" s="12">
        <f t="shared" si="38"/>
        <v>2083.44</v>
      </c>
      <c r="D85" s="12">
        <f t="shared" si="39"/>
        <v>1968.12</v>
      </c>
      <c r="E85" s="12">
        <v>1852.67</v>
      </c>
      <c r="F85" s="12">
        <v>99.45</v>
      </c>
      <c r="G85" s="12">
        <v>16</v>
      </c>
      <c r="H85" s="12">
        <f t="shared" si="40"/>
        <v>115.32</v>
      </c>
      <c r="I85" s="12">
        <v>0</v>
      </c>
      <c r="J85" s="12">
        <v>91.8</v>
      </c>
      <c r="K85" s="12">
        <v>23.52</v>
      </c>
      <c r="L85" s="12">
        <f t="shared" si="41"/>
        <v>0</v>
      </c>
      <c r="M85" s="14"/>
      <c r="N85" s="14"/>
      <c r="O85" s="14"/>
      <c r="P85" s="12">
        <f t="shared" si="42"/>
        <v>0</v>
      </c>
      <c r="Q85" s="12">
        <v>0</v>
      </c>
      <c r="R85" s="12">
        <v>0</v>
      </c>
      <c r="S85" s="12">
        <v>0</v>
      </c>
      <c r="U85" s="1">
        <f t="shared" si="32"/>
        <v>7</v>
      </c>
    </row>
    <row r="86" ht="13.5" hidden="1" customHeight="1" spans="1:21">
      <c r="A86" s="11" t="s">
        <v>172</v>
      </c>
      <c r="B86" s="11" t="s">
        <v>173</v>
      </c>
      <c r="C86" s="12">
        <f t="shared" si="38"/>
        <v>90.1</v>
      </c>
      <c r="D86" s="12">
        <f t="shared" si="39"/>
        <v>27</v>
      </c>
      <c r="E86" s="12">
        <v>0</v>
      </c>
      <c r="F86" s="12">
        <v>0</v>
      </c>
      <c r="G86" s="12">
        <v>27</v>
      </c>
      <c r="H86" s="12">
        <f t="shared" si="40"/>
        <v>63.1</v>
      </c>
      <c r="I86" s="12">
        <v>0</v>
      </c>
      <c r="J86" s="12">
        <v>0</v>
      </c>
      <c r="K86" s="12">
        <v>63.1</v>
      </c>
      <c r="L86" s="12">
        <f t="shared" si="41"/>
        <v>0</v>
      </c>
      <c r="M86" s="14"/>
      <c r="N86" s="14"/>
      <c r="O86" s="14"/>
      <c r="P86" s="12">
        <f t="shared" si="42"/>
        <v>0</v>
      </c>
      <c r="Q86" s="12">
        <v>0</v>
      </c>
      <c r="R86" s="12">
        <v>0</v>
      </c>
      <c r="S86" s="12">
        <v>0</v>
      </c>
      <c r="U86" s="1">
        <f t="shared" si="32"/>
        <v>7</v>
      </c>
    </row>
    <row r="87" ht="13.5" hidden="1" customHeight="1" spans="1:21">
      <c r="A87" s="11" t="s">
        <v>174</v>
      </c>
      <c r="B87" s="11" t="s">
        <v>175</v>
      </c>
      <c r="C87" s="12">
        <f t="shared" si="38"/>
        <v>160.2</v>
      </c>
      <c r="D87" s="12">
        <f t="shared" si="39"/>
        <v>0</v>
      </c>
      <c r="E87" s="12">
        <v>0</v>
      </c>
      <c r="F87" s="12">
        <v>0</v>
      </c>
      <c r="G87" s="12">
        <v>0</v>
      </c>
      <c r="H87" s="12">
        <f t="shared" si="40"/>
        <v>160.2</v>
      </c>
      <c r="I87" s="12">
        <v>0</v>
      </c>
      <c r="J87" s="12">
        <v>0</v>
      </c>
      <c r="K87" s="12">
        <v>160.2</v>
      </c>
      <c r="L87" s="12">
        <f t="shared" si="41"/>
        <v>0</v>
      </c>
      <c r="M87" s="14"/>
      <c r="N87" s="14"/>
      <c r="O87" s="14"/>
      <c r="P87" s="12">
        <f t="shared" si="42"/>
        <v>0</v>
      </c>
      <c r="Q87" s="12">
        <v>0</v>
      </c>
      <c r="R87" s="12">
        <v>0</v>
      </c>
      <c r="S87" s="12">
        <v>0</v>
      </c>
      <c r="U87" s="1">
        <f t="shared" si="32"/>
        <v>7</v>
      </c>
    </row>
    <row r="88" ht="13.5" hidden="1" customHeight="1" spans="1:21">
      <c r="A88" s="11" t="s">
        <v>176</v>
      </c>
      <c r="B88" s="11" t="s">
        <v>177</v>
      </c>
      <c r="C88" s="12">
        <f t="shared" si="38"/>
        <v>5</v>
      </c>
      <c r="D88" s="12">
        <f t="shared" si="39"/>
        <v>0</v>
      </c>
      <c r="E88" s="12">
        <v>0</v>
      </c>
      <c r="F88" s="12">
        <v>0</v>
      </c>
      <c r="G88" s="12">
        <v>0</v>
      </c>
      <c r="H88" s="12">
        <f t="shared" si="40"/>
        <v>5</v>
      </c>
      <c r="I88" s="12">
        <v>0</v>
      </c>
      <c r="J88" s="12">
        <v>0</v>
      </c>
      <c r="K88" s="12">
        <v>5</v>
      </c>
      <c r="L88" s="12">
        <f t="shared" si="41"/>
        <v>0</v>
      </c>
      <c r="M88" s="14"/>
      <c r="N88" s="14"/>
      <c r="O88" s="14"/>
      <c r="P88" s="12">
        <f t="shared" si="42"/>
        <v>0</v>
      </c>
      <c r="Q88" s="12">
        <v>0</v>
      </c>
      <c r="R88" s="12">
        <v>0</v>
      </c>
      <c r="S88" s="12">
        <v>0</v>
      </c>
      <c r="U88" s="1">
        <f t="shared" si="32"/>
        <v>7</v>
      </c>
    </row>
    <row r="89" ht="13.5" hidden="1" customHeight="1" spans="1:21">
      <c r="A89" s="11" t="s">
        <v>178</v>
      </c>
      <c r="B89" s="11" t="s">
        <v>179</v>
      </c>
      <c r="C89" s="12">
        <f t="shared" si="38"/>
        <v>50</v>
      </c>
      <c r="D89" s="12">
        <f t="shared" si="39"/>
        <v>50</v>
      </c>
      <c r="E89" s="12">
        <v>0</v>
      </c>
      <c r="F89" s="12">
        <v>0</v>
      </c>
      <c r="G89" s="12">
        <v>50</v>
      </c>
      <c r="H89" s="12">
        <f t="shared" si="40"/>
        <v>0</v>
      </c>
      <c r="I89" s="12">
        <v>0</v>
      </c>
      <c r="J89" s="12">
        <v>0</v>
      </c>
      <c r="K89" s="12">
        <v>0</v>
      </c>
      <c r="L89" s="12">
        <f t="shared" si="41"/>
        <v>0</v>
      </c>
      <c r="M89" s="14"/>
      <c r="N89" s="14"/>
      <c r="O89" s="14"/>
      <c r="P89" s="12">
        <f t="shared" si="42"/>
        <v>0</v>
      </c>
      <c r="Q89" s="12">
        <v>0</v>
      </c>
      <c r="R89" s="12">
        <v>0</v>
      </c>
      <c r="S89" s="12">
        <v>0</v>
      </c>
      <c r="U89" s="1">
        <f t="shared" si="32"/>
        <v>7</v>
      </c>
    </row>
    <row r="90" ht="13.5" hidden="1" customHeight="1" spans="1:21">
      <c r="A90" s="11" t="s">
        <v>180</v>
      </c>
      <c r="B90" s="11" t="s">
        <v>181</v>
      </c>
      <c r="C90" s="12">
        <f t="shared" si="38"/>
        <v>10</v>
      </c>
      <c r="D90" s="12">
        <f t="shared" si="39"/>
        <v>3</v>
      </c>
      <c r="E90" s="12">
        <v>0</v>
      </c>
      <c r="F90" s="12">
        <v>0</v>
      </c>
      <c r="G90" s="12">
        <v>3</v>
      </c>
      <c r="H90" s="12">
        <f t="shared" si="40"/>
        <v>7</v>
      </c>
      <c r="I90" s="12">
        <v>0</v>
      </c>
      <c r="J90" s="12">
        <v>0</v>
      </c>
      <c r="K90" s="12">
        <v>7</v>
      </c>
      <c r="L90" s="12">
        <f t="shared" si="41"/>
        <v>0</v>
      </c>
      <c r="M90" s="14"/>
      <c r="N90" s="14"/>
      <c r="O90" s="14"/>
      <c r="P90" s="12">
        <f t="shared" si="42"/>
        <v>0</v>
      </c>
      <c r="Q90" s="12">
        <v>0</v>
      </c>
      <c r="R90" s="12">
        <v>0</v>
      </c>
      <c r="S90" s="12">
        <v>0</v>
      </c>
      <c r="U90" s="1">
        <f t="shared" si="32"/>
        <v>7</v>
      </c>
    </row>
    <row r="91" ht="13.5" hidden="1" customHeight="1" spans="1:21">
      <c r="A91" s="11" t="s">
        <v>182</v>
      </c>
      <c r="B91" s="11" t="s">
        <v>183</v>
      </c>
      <c r="C91" s="12">
        <f t="shared" si="38"/>
        <v>85.99</v>
      </c>
      <c r="D91" s="12">
        <f t="shared" si="39"/>
        <v>68.19</v>
      </c>
      <c r="E91" s="12">
        <v>68.19</v>
      </c>
      <c r="F91" s="12">
        <v>0</v>
      </c>
      <c r="G91" s="12">
        <v>0</v>
      </c>
      <c r="H91" s="12">
        <f t="shared" si="40"/>
        <v>17.8</v>
      </c>
      <c r="I91" s="12">
        <v>5.94</v>
      </c>
      <c r="J91" s="12">
        <v>7.2</v>
      </c>
      <c r="K91" s="12">
        <v>4.66</v>
      </c>
      <c r="L91" s="12">
        <f t="shared" si="41"/>
        <v>0</v>
      </c>
      <c r="M91" s="14"/>
      <c r="N91" s="14"/>
      <c r="O91" s="14"/>
      <c r="P91" s="12">
        <f t="shared" si="42"/>
        <v>0</v>
      </c>
      <c r="Q91" s="12">
        <v>0</v>
      </c>
      <c r="R91" s="12">
        <v>0</v>
      </c>
      <c r="S91" s="12">
        <v>0</v>
      </c>
      <c r="U91" s="1">
        <f t="shared" si="32"/>
        <v>7</v>
      </c>
    </row>
    <row r="92" ht="13.5" hidden="1" customHeight="1" spans="1:21">
      <c r="A92" s="11" t="s">
        <v>184</v>
      </c>
      <c r="B92" s="11" t="s">
        <v>185</v>
      </c>
      <c r="C92" s="12">
        <f t="shared" si="38"/>
        <v>8.5</v>
      </c>
      <c r="D92" s="12">
        <f t="shared" si="39"/>
        <v>0</v>
      </c>
      <c r="E92" s="12">
        <v>0</v>
      </c>
      <c r="F92" s="12">
        <v>0</v>
      </c>
      <c r="G92" s="12">
        <v>0</v>
      </c>
      <c r="H92" s="12">
        <f t="shared" si="40"/>
        <v>8.5</v>
      </c>
      <c r="I92" s="12">
        <v>0</v>
      </c>
      <c r="J92" s="12">
        <v>0</v>
      </c>
      <c r="K92" s="12">
        <v>8.5</v>
      </c>
      <c r="L92" s="12">
        <f t="shared" si="41"/>
        <v>0</v>
      </c>
      <c r="M92" s="14"/>
      <c r="N92" s="14"/>
      <c r="O92" s="14"/>
      <c r="P92" s="12">
        <f t="shared" si="42"/>
        <v>0</v>
      </c>
      <c r="Q92" s="12">
        <v>0</v>
      </c>
      <c r="R92" s="12">
        <v>0</v>
      </c>
      <c r="S92" s="12">
        <v>0</v>
      </c>
      <c r="U92" s="1">
        <f t="shared" si="32"/>
        <v>7</v>
      </c>
    </row>
    <row r="93" ht="13.5" customHeight="1" spans="1:21">
      <c r="A93" s="11" t="s">
        <v>186</v>
      </c>
      <c r="B93" s="11" t="s">
        <v>187</v>
      </c>
      <c r="C93" s="12">
        <f t="shared" ref="C93:S93" si="43">C94</f>
        <v>13272</v>
      </c>
      <c r="D93" s="12">
        <f t="shared" si="43"/>
        <v>6100</v>
      </c>
      <c r="E93" s="12">
        <f t="shared" si="43"/>
        <v>0</v>
      </c>
      <c r="F93" s="12">
        <f t="shared" si="43"/>
        <v>0</v>
      </c>
      <c r="G93" s="12">
        <f t="shared" si="43"/>
        <v>6100</v>
      </c>
      <c r="H93" s="12">
        <f t="shared" si="43"/>
        <v>7172</v>
      </c>
      <c r="I93" s="12">
        <f t="shared" si="43"/>
        <v>0</v>
      </c>
      <c r="J93" s="12">
        <f t="shared" si="43"/>
        <v>0</v>
      </c>
      <c r="K93" s="12">
        <f t="shared" si="43"/>
        <v>7172</v>
      </c>
      <c r="L93" s="12">
        <f t="shared" si="43"/>
        <v>0</v>
      </c>
      <c r="M93" s="12">
        <f t="shared" si="43"/>
        <v>0</v>
      </c>
      <c r="N93" s="12">
        <f t="shared" si="43"/>
        <v>0</v>
      </c>
      <c r="O93" s="12">
        <f t="shared" si="43"/>
        <v>0</v>
      </c>
      <c r="P93" s="12">
        <f t="shared" si="43"/>
        <v>0</v>
      </c>
      <c r="Q93" s="12">
        <f t="shared" si="43"/>
        <v>0</v>
      </c>
      <c r="R93" s="12">
        <f t="shared" si="43"/>
        <v>0</v>
      </c>
      <c r="S93" s="12">
        <f t="shared" si="43"/>
        <v>0</v>
      </c>
      <c r="U93" s="1">
        <f t="shared" si="32"/>
        <v>5</v>
      </c>
    </row>
    <row r="94" ht="13.5" hidden="1" customHeight="1" spans="1:21">
      <c r="A94" s="11" t="s">
        <v>188</v>
      </c>
      <c r="B94" s="11" t="s">
        <v>187</v>
      </c>
      <c r="C94" s="12">
        <f>D94+H94+L94+P94</f>
        <v>13272</v>
      </c>
      <c r="D94" s="12">
        <f>E94+F94+G94</f>
        <v>6100</v>
      </c>
      <c r="E94" s="12">
        <v>0</v>
      </c>
      <c r="F94" s="12">
        <v>0</v>
      </c>
      <c r="G94" s="12">
        <v>6100</v>
      </c>
      <c r="H94" s="12">
        <f>I94+J94+K94</f>
        <v>7172</v>
      </c>
      <c r="I94" s="12">
        <v>0</v>
      </c>
      <c r="J94" s="12">
        <v>0</v>
      </c>
      <c r="K94" s="12">
        <v>7172</v>
      </c>
      <c r="L94" s="12">
        <f>M94+N94+O94</f>
        <v>0</v>
      </c>
      <c r="M94" s="14"/>
      <c r="N94" s="14"/>
      <c r="O94" s="14"/>
      <c r="P94" s="12">
        <f>Q94+R94+S94</f>
        <v>0</v>
      </c>
      <c r="Q94" s="12">
        <v>0</v>
      </c>
      <c r="R94" s="12">
        <v>0</v>
      </c>
      <c r="S94" s="12">
        <v>0</v>
      </c>
      <c r="U94" s="1">
        <f t="shared" si="32"/>
        <v>7</v>
      </c>
    </row>
    <row r="95" ht="13.5" customHeight="1" spans="1:21">
      <c r="A95" s="11" t="s">
        <v>189</v>
      </c>
      <c r="B95" s="11" t="s">
        <v>190</v>
      </c>
      <c r="C95" s="12">
        <f t="shared" ref="C95:R96" si="44">C96</f>
        <v>2</v>
      </c>
      <c r="D95" s="12">
        <f t="shared" si="44"/>
        <v>2</v>
      </c>
      <c r="E95" s="12">
        <f t="shared" si="44"/>
        <v>0</v>
      </c>
      <c r="F95" s="12">
        <f t="shared" si="44"/>
        <v>0</v>
      </c>
      <c r="G95" s="12">
        <f t="shared" si="44"/>
        <v>2</v>
      </c>
      <c r="H95" s="12">
        <f t="shared" si="44"/>
        <v>0</v>
      </c>
      <c r="I95" s="12">
        <f t="shared" si="44"/>
        <v>0</v>
      </c>
      <c r="J95" s="12">
        <f t="shared" si="44"/>
        <v>0</v>
      </c>
      <c r="K95" s="12">
        <f t="shared" si="44"/>
        <v>0</v>
      </c>
      <c r="L95" s="12">
        <f t="shared" si="44"/>
        <v>0</v>
      </c>
      <c r="M95" s="12">
        <f t="shared" si="44"/>
        <v>0</v>
      </c>
      <c r="N95" s="12">
        <f t="shared" si="44"/>
        <v>0</v>
      </c>
      <c r="O95" s="12">
        <f t="shared" si="44"/>
        <v>0</v>
      </c>
      <c r="P95" s="12">
        <f t="shared" si="44"/>
        <v>0</v>
      </c>
      <c r="Q95" s="12">
        <f t="shared" si="44"/>
        <v>0</v>
      </c>
      <c r="R95" s="12">
        <f t="shared" si="44"/>
        <v>0</v>
      </c>
      <c r="S95" s="12">
        <f t="shared" ref="M95:S96" si="45">S96</f>
        <v>0</v>
      </c>
      <c r="U95" s="1">
        <f t="shared" si="32"/>
        <v>3</v>
      </c>
    </row>
    <row r="96" ht="13.5" customHeight="1" spans="1:21">
      <c r="A96" s="11" t="s">
        <v>191</v>
      </c>
      <c r="B96" s="11" t="s">
        <v>192</v>
      </c>
      <c r="C96" s="12">
        <f t="shared" si="44"/>
        <v>2</v>
      </c>
      <c r="D96" s="12">
        <f t="shared" si="44"/>
        <v>2</v>
      </c>
      <c r="E96" s="12">
        <f t="shared" si="44"/>
        <v>0</v>
      </c>
      <c r="F96" s="12">
        <f t="shared" si="44"/>
        <v>0</v>
      </c>
      <c r="G96" s="12">
        <f t="shared" si="44"/>
        <v>2</v>
      </c>
      <c r="H96" s="12">
        <f t="shared" si="44"/>
        <v>0</v>
      </c>
      <c r="I96" s="12">
        <f t="shared" si="44"/>
        <v>0</v>
      </c>
      <c r="J96" s="12">
        <f t="shared" si="44"/>
        <v>0</v>
      </c>
      <c r="K96" s="12">
        <f t="shared" si="44"/>
        <v>0</v>
      </c>
      <c r="L96" s="12">
        <f t="shared" si="44"/>
        <v>0</v>
      </c>
      <c r="M96" s="12">
        <f t="shared" si="45"/>
        <v>0</v>
      </c>
      <c r="N96" s="12">
        <f t="shared" si="45"/>
        <v>0</v>
      </c>
      <c r="O96" s="12">
        <f t="shared" si="45"/>
        <v>0</v>
      </c>
      <c r="P96" s="12">
        <f t="shared" si="45"/>
        <v>0</v>
      </c>
      <c r="Q96" s="12">
        <f t="shared" si="45"/>
        <v>0</v>
      </c>
      <c r="R96" s="12">
        <f t="shared" si="45"/>
        <v>0</v>
      </c>
      <c r="S96" s="12">
        <f t="shared" si="45"/>
        <v>0</v>
      </c>
      <c r="U96" s="1">
        <f t="shared" si="32"/>
        <v>5</v>
      </c>
    </row>
    <row r="97" ht="13.5" hidden="1" customHeight="1" spans="1:21">
      <c r="A97" s="11" t="s">
        <v>193</v>
      </c>
      <c r="B97" s="11" t="s">
        <v>194</v>
      </c>
      <c r="C97" s="12">
        <f>D97+H97+L97+P97</f>
        <v>2</v>
      </c>
      <c r="D97" s="12">
        <f>E97+F97+G97</f>
        <v>2</v>
      </c>
      <c r="E97" s="12">
        <v>0</v>
      </c>
      <c r="F97" s="12">
        <v>0</v>
      </c>
      <c r="G97" s="12">
        <v>2</v>
      </c>
      <c r="H97" s="12">
        <f>I97+J97+K97</f>
        <v>0</v>
      </c>
      <c r="I97" s="12">
        <v>0</v>
      </c>
      <c r="J97" s="12">
        <v>0</v>
      </c>
      <c r="K97" s="12">
        <v>0</v>
      </c>
      <c r="L97" s="12">
        <f>M97+N97+O97</f>
        <v>0</v>
      </c>
      <c r="M97" s="14"/>
      <c r="N97" s="14"/>
      <c r="O97" s="14"/>
      <c r="P97" s="12">
        <f>Q97+R97+S97</f>
        <v>0</v>
      </c>
      <c r="Q97" s="12">
        <v>0</v>
      </c>
      <c r="R97" s="12">
        <v>0</v>
      </c>
      <c r="S97" s="12">
        <v>0</v>
      </c>
      <c r="U97" s="1">
        <f t="shared" si="32"/>
        <v>7</v>
      </c>
    </row>
    <row r="98" ht="13.5" customHeight="1" spans="1:21">
      <c r="A98" s="11" t="s">
        <v>195</v>
      </c>
      <c r="B98" s="11" t="s">
        <v>196</v>
      </c>
      <c r="C98" s="12">
        <f t="shared" ref="C98:S98" si="46">C99+C101+C105</f>
        <v>7453.9</v>
      </c>
      <c r="D98" s="12">
        <f t="shared" si="46"/>
        <v>4467.9</v>
      </c>
      <c r="E98" s="12">
        <f t="shared" si="46"/>
        <v>3193.54</v>
      </c>
      <c r="F98" s="12">
        <f t="shared" si="46"/>
        <v>726.36</v>
      </c>
      <c r="G98" s="12">
        <f t="shared" si="46"/>
        <v>548</v>
      </c>
      <c r="H98" s="12">
        <f t="shared" si="46"/>
        <v>2986</v>
      </c>
      <c r="I98" s="12">
        <f t="shared" si="46"/>
        <v>0</v>
      </c>
      <c r="J98" s="12">
        <f t="shared" si="46"/>
        <v>0</v>
      </c>
      <c r="K98" s="12">
        <f t="shared" si="46"/>
        <v>2986</v>
      </c>
      <c r="L98" s="12">
        <f t="shared" si="46"/>
        <v>0</v>
      </c>
      <c r="M98" s="12">
        <f t="shared" si="46"/>
        <v>0</v>
      </c>
      <c r="N98" s="12">
        <f t="shared" si="46"/>
        <v>0</v>
      </c>
      <c r="O98" s="12">
        <f t="shared" si="46"/>
        <v>0</v>
      </c>
      <c r="P98" s="12">
        <f t="shared" si="46"/>
        <v>0</v>
      </c>
      <c r="Q98" s="12">
        <f t="shared" si="46"/>
        <v>0</v>
      </c>
      <c r="R98" s="12">
        <f t="shared" si="46"/>
        <v>0</v>
      </c>
      <c r="S98" s="12">
        <f t="shared" si="46"/>
        <v>0</v>
      </c>
      <c r="U98" s="1">
        <f t="shared" si="32"/>
        <v>3</v>
      </c>
    </row>
    <row r="99" ht="13.5" customHeight="1" spans="1:21">
      <c r="A99" s="11" t="s">
        <v>197</v>
      </c>
      <c r="B99" s="11" t="s">
        <v>198</v>
      </c>
      <c r="C99" s="12">
        <f t="shared" ref="C99:S99" si="47">C100</f>
        <v>217</v>
      </c>
      <c r="D99" s="12">
        <f t="shared" si="47"/>
        <v>217</v>
      </c>
      <c r="E99" s="12">
        <f t="shared" si="47"/>
        <v>0</v>
      </c>
      <c r="F99" s="12">
        <f t="shared" si="47"/>
        <v>0</v>
      </c>
      <c r="G99" s="12">
        <f t="shared" si="47"/>
        <v>217</v>
      </c>
      <c r="H99" s="12">
        <f t="shared" si="47"/>
        <v>0</v>
      </c>
      <c r="I99" s="12">
        <f t="shared" si="47"/>
        <v>0</v>
      </c>
      <c r="J99" s="12">
        <f t="shared" si="47"/>
        <v>0</v>
      </c>
      <c r="K99" s="12">
        <f t="shared" si="47"/>
        <v>0</v>
      </c>
      <c r="L99" s="12">
        <f t="shared" si="47"/>
        <v>0</v>
      </c>
      <c r="M99" s="12">
        <f t="shared" si="47"/>
        <v>0</v>
      </c>
      <c r="N99" s="12">
        <f t="shared" si="47"/>
        <v>0</v>
      </c>
      <c r="O99" s="12">
        <f t="shared" si="47"/>
        <v>0</v>
      </c>
      <c r="P99" s="12">
        <f t="shared" si="47"/>
        <v>0</v>
      </c>
      <c r="Q99" s="12">
        <f t="shared" si="47"/>
        <v>0</v>
      </c>
      <c r="R99" s="12">
        <f t="shared" si="47"/>
        <v>0</v>
      </c>
      <c r="S99" s="12">
        <f t="shared" si="47"/>
        <v>0</v>
      </c>
      <c r="U99" s="1">
        <f t="shared" si="32"/>
        <v>5</v>
      </c>
    </row>
    <row r="100" ht="13.5" hidden="1" customHeight="1" spans="1:21">
      <c r="A100" s="11" t="s">
        <v>199</v>
      </c>
      <c r="B100" s="11" t="s">
        <v>198</v>
      </c>
      <c r="C100" s="12">
        <f>D100+H100+L100+P100</f>
        <v>217</v>
      </c>
      <c r="D100" s="12">
        <f>E100+F100+G100</f>
        <v>217</v>
      </c>
      <c r="E100" s="12">
        <v>0</v>
      </c>
      <c r="F100" s="12">
        <v>0</v>
      </c>
      <c r="G100" s="12">
        <v>217</v>
      </c>
      <c r="H100" s="12">
        <f>I100+J100+K100</f>
        <v>0</v>
      </c>
      <c r="I100" s="12">
        <v>0</v>
      </c>
      <c r="J100" s="12">
        <v>0</v>
      </c>
      <c r="K100" s="12">
        <v>0</v>
      </c>
      <c r="L100" s="12">
        <f>M100+N100+O100</f>
        <v>0</v>
      </c>
      <c r="M100" s="14"/>
      <c r="N100" s="14"/>
      <c r="O100" s="14"/>
      <c r="P100" s="12">
        <f>Q100+R100+S100</f>
        <v>0</v>
      </c>
      <c r="Q100" s="12">
        <v>0</v>
      </c>
      <c r="R100" s="12">
        <v>0</v>
      </c>
      <c r="S100" s="12">
        <v>0</v>
      </c>
      <c r="U100" s="1">
        <f t="shared" si="32"/>
        <v>7</v>
      </c>
    </row>
    <row r="101" ht="13.5" customHeight="1" spans="1:21">
      <c r="A101" s="11" t="s">
        <v>200</v>
      </c>
      <c r="B101" s="11" t="s">
        <v>201</v>
      </c>
      <c r="C101" s="12">
        <f t="shared" ref="C101:S101" si="48">SUM(C102:C104)</f>
        <v>6932.66</v>
      </c>
      <c r="D101" s="12">
        <f t="shared" si="48"/>
        <v>3946.66</v>
      </c>
      <c r="E101" s="12">
        <f t="shared" si="48"/>
        <v>2976.9</v>
      </c>
      <c r="F101" s="12">
        <f t="shared" si="48"/>
        <v>692.76</v>
      </c>
      <c r="G101" s="12">
        <f t="shared" si="48"/>
        <v>277</v>
      </c>
      <c r="H101" s="12">
        <f t="shared" si="48"/>
        <v>2986</v>
      </c>
      <c r="I101" s="12">
        <f t="shared" si="48"/>
        <v>0</v>
      </c>
      <c r="J101" s="12">
        <f t="shared" si="48"/>
        <v>0</v>
      </c>
      <c r="K101" s="12">
        <f t="shared" si="48"/>
        <v>2986</v>
      </c>
      <c r="L101" s="12">
        <f t="shared" si="48"/>
        <v>0</v>
      </c>
      <c r="M101" s="12">
        <f t="shared" si="48"/>
        <v>0</v>
      </c>
      <c r="N101" s="12">
        <f t="shared" si="48"/>
        <v>0</v>
      </c>
      <c r="O101" s="12">
        <f t="shared" si="48"/>
        <v>0</v>
      </c>
      <c r="P101" s="12">
        <f t="shared" si="48"/>
        <v>0</v>
      </c>
      <c r="Q101" s="12">
        <f t="shared" si="48"/>
        <v>0</v>
      </c>
      <c r="R101" s="12">
        <f t="shared" si="48"/>
        <v>0</v>
      </c>
      <c r="S101" s="12">
        <f t="shared" si="48"/>
        <v>0</v>
      </c>
      <c r="U101" s="1">
        <f t="shared" si="32"/>
        <v>5</v>
      </c>
    </row>
    <row r="102" ht="13.5" hidden="1" customHeight="1" spans="1:21">
      <c r="A102" s="11" t="s">
        <v>202</v>
      </c>
      <c r="B102" s="11" t="s">
        <v>203</v>
      </c>
      <c r="C102" s="12">
        <f>D102+H102+L102+P102</f>
        <v>5627.56</v>
      </c>
      <c r="D102" s="12">
        <f>E102+F102+G102</f>
        <v>3842.56</v>
      </c>
      <c r="E102" s="12">
        <v>2971.8</v>
      </c>
      <c r="F102" s="12">
        <v>692.76</v>
      </c>
      <c r="G102" s="12">
        <v>178</v>
      </c>
      <c r="H102" s="12">
        <f>I102+J102+K102</f>
        <v>1785</v>
      </c>
      <c r="I102" s="12">
        <v>0</v>
      </c>
      <c r="J102" s="12">
        <v>0</v>
      </c>
      <c r="K102" s="12">
        <v>1785</v>
      </c>
      <c r="L102" s="12">
        <f>M102+N102+O102</f>
        <v>0</v>
      </c>
      <c r="M102" s="14"/>
      <c r="N102" s="14"/>
      <c r="O102" s="14"/>
      <c r="P102" s="12">
        <f>Q102+R102+S102</f>
        <v>0</v>
      </c>
      <c r="Q102" s="12">
        <v>0</v>
      </c>
      <c r="R102" s="12">
        <v>0</v>
      </c>
      <c r="S102" s="12">
        <v>0</v>
      </c>
      <c r="U102" s="1">
        <f t="shared" si="32"/>
        <v>7</v>
      </c>
    </row>
    <row r="103" ht="13.5" hidden="1" customHeight="1" spans="1:21">
      <c r="A103" s="11" t="s">
        <v>204</v>
      </c>
      <c r="B103" s="11" t="s">
        <v>205</v>
      </c>
      <c r="C103" s="12">
        <f>D103+H103+L103+P103</f>
        <v>65.1</v>
      </c>
      <c r="D103" s="12">
        <f>E103+F103+G103</f>
        <v>55.1</v>
      </c>
      <c r="E103" s="12">
        <v>5.1</v>
      </c>
      <c r="F103" s="12">
        <v>0</v>
      </c>
      <c r="G103" s="12">
        <v>50</v>
      </c>
      <c r="H103" s="12">
        <f>I103+J103+K103</f>
        <v>10</v>
      </c>
      <c r="I103" s="12">
        <v>0</v>
      </c>
      <c r="J103" s="12">
        <v>0</v>
      </c>
      <c r="K103" s="12">
        <v>10</v>
      </c>
      <c r="L103" s="12">
        <f>M103+N103+O103</f>
        <v>0</v>
      </c>
      <c r="M103" s="14"/>
      <c r="N103" s="14"/>
      <c r="O103" s="14"/>
      <c r="P103" s="12">
        <f>Q103+R103+S103</f>
        <v>0</v>
      </c>
      <c r="Q103" s="12">
        <v>0</v>
      </c>
      <c r="R103" s="12">
        <v>0</v>
      </c>
      <c r="S103" s="12">
        <v>0</v>
      </c>
      <c r="U103" s="1">
        <f t="shared" si="32"/>
        <v>7</v>
      </c>
    </row>
    <row r="104" ht="13.5" hidden="1" customHeight="1" spans="1:21">
      <c r="A104" s="11" t="s">
        <v>206</v>
      </c>
      <c r="B104" s="11" t="s">
        <v>207</v>
      </c>
      <c r="C104" s="12">
        <f>D104+H104+L104+P104</f>
        <v>1240</v>
      </c>
      <c r="D104" s="12">
        <f>E104+F104+G104</f>
        <v>49</v>
      </c>
      <c r="E104" s="12">
        <v>0</v>
      </c>
      <c r="F104" s="12">
        <v>0</v>
      </c>
      <c r="G104" s="12">
        <v>49</v>
      </c>
      <c r="H104" s="12">
        <f>I104+J104+K104</f>
        <v>1191</v>
      </c>
      <c r="I104" s="12">
        <v>0</v>
      </c>
      <c r="J104" s="12">
        <v>0</v>
      </c>
      <c r="K104" s="12">
        <v>1191</v>
      </c>
      <c r="L104" s="12">
        <f>M104+N104+O104</f>
        <v>0</v>
      </c>
      <c r="M104" s="14"/>
      <c r="N104" s="14"/>
      <c r="O104" s="14"/>
      <c r="P104" s="12">
        <f>Q104+R104+S104</f>
        <v>0</v>
      </c>
      <c r="Q104" s="12">
        <v>0</v>
      </c>
      <c r="R104" s="12">
        <v>0</v>
      </c>
      <c r="S104" s="12">
        <v>0</v>
      </c>
      <c r="U104" s="1">
        <f t="shared" si="32"/>
        <v>7</v>
      </c>
    </row>
    <row r="105" ht="13.5" customHeight="1" spans="1:21">
      <c r="A105" s="11" t="s">
        <v>208</v>
      </c>
      <c r="B105" s="11" t="s">
        <v>209</v>
      </c>
      <c r="C105" s="12">
        <f t="shared" ref="C105:S105" si="49">SUM(C106:C110)</f>
        <v>304.24</v>
      </c>
      <c r="D105" s="12">
        <f t="shared" si="49"/>
        <v>304.24</v>
      </c>
      <c r="E105" s="12">
        <f t="shared" si="49"/>
        <v>216.64</v>
      </c>
      <c r="F105" s="12">
        <f t="shared" si="49"/>
        <v>33.6</v>
      </c>
      <c r="G105" s="12">
        <f t="shared" si="49"/>
        <v>54</v>
      </c>
      <c r="H105" s="12">
        <f t="shared" si="49"/>
        <v>0</v>
      </c>
      <c r="I105" s="12">
        <f t="shared" si="49"/>
        <v>0</v>
      </c>
      <c r="J105" s="12">
        <f t="shared" si="49"/>
        <v>0</v>
      </c>
      <c r="K105" s="12">
        <f t="shared" si="49"/>
        <v>0</v>
      </c>
      <c r="L105" s="12">
        <f t="shared" si="49"/>
        <v>0</v>
      </c>
      <c r="M105" s="12">
        <f t="shared" si="49"/>
        <v>0</v>
      </c>
      <c r="N105" s="12">
        <f t="shared" si="49"/>
        <v>0</v>
      </c>
      <c r="O105" s="12">
        <f t="shared" si="49"/>
        <v>0</v>
      </c>
      <c r="P105" s="12">
        <f t="shared" si="49"/>
        <v>0</v>
      </c>
      <c r="Q105" s="12">
        <f t="shared" si="49"/>
        <v>0</v>
      </c>
      <c r="R105" s="12">
        <f t="shared" si="49"/>
        <v>0</v>
      </c>
      <c r="S105" s="12">
        <f t="shared" si="49"/>
        <v>0</v>
      </c>
      <c r="U105" s="1">
        <f t="shared" si="32"/>
        <v>5</v>
      </c>
    </row>
    <row r="106" ht="13.5" hidden="1" customHeight="1" spans="1:21">
      <c r="A106" s="11" t="s">
        <v>210</v>
      </c>
      <c r="B106" s="11" t="s">
        <v>211</v>
      </c>
      <c r="C106" s="12">
        <f>D106+H106+L106+P106</f>
        <v>214.83</v>
      </c>
      <c r="D106" s="12">
        <f>E106+F106+G106</f>
        <v>214.83</v>
      </c>
      <c r="E106" s="12">
        <v>199.83</v>
      </c>
      <c r="F106" s="12">
        <v>0</v>
      </c>
      <c r="G106" s="12">
        <v>15</v>
      </c>
      <c r="H106" s="12">
        <f>I106+J106+K106</f>
        <v>0</v>
      </c>
      <c r="I106" s="12">
        <v>0</v>
      </c>
      <c r="J106" s="12">
        <v>0</v>
      </c>
      <c r="K106" s="12">
        <v>0</v>
      </c>
      <c r="L106" s="12">
        <f>M106+N106+O106</f>
        <v>0</v>
      </c>
      <c r="M106" s="14"/>
      <c r="N106" s="14"/>
      <c r="O106" s="14"/>
      <c r="P106" s="12">
        <f>Q106+R106+S106</f>
        <v>0</v>
      </c>
      <c r="Q106" s="12">
        <v>0</v>
      </c>
      <c r="R106" s="12">
        <v>0</v>
      </c>
      <c r="S106" s="12">
        <v>0</v>
      </c>
      <c r="U106" s="1">
        <f t="shared" si="32"/>
        <v>7</v>
      </c>
    </row>
    <row r="107" ht="13.5" hidden="1" customHeight="1" spans="1:21">
      <c r="A107" s="11" t="s">
        <v>212</v>
      </c>
      <c r="B107" s="11" t="s">
        <v>213</v>
      </c>
      <c r="C107" s="12">
        <f>D107+H107+L107+P107</f>
        <v>43.6</v>
      </c>
      <c r="D107" s="12">
        <f>E107+F107+G107</f>
        <v>43.6</v>
      </c>
      <c r="E107" s="12">
        <v>0</v>
      </c>
      <c r="F107" s="12">
        <v>33.6</v>
      </c>
      <c r="G107" s="12">
        <v>10</v>
      </c>
      <c r="H107" s="12">
        <f>I107+J107+K107</f>
        <v>0</v>
      </c>
      <c r="I107" s="12">
        <v>0</v>
      </c>
      <c r="J107" s="12">
        <v>0</v>
      </c>
      <c r="K107" s="12">
        <v>0</v>
      </c>
      <c r="L107" s="12">
        <f>M107+N107+O107</f>
        <v>0</v>
      </c>
      <c r="M107" s="14"/>
      <c r="N107" s="14"/>
      <c r="O107" s="14"/>
      <c r="P107" s="12">
        <f>Q107+R107+S107</f>
        <v>0</v>
      </c>
      <c r="Q107" s="12">
        <v>0</v>
      </c>
      <c r="R107" s="12">
        <v>0</v>
      </c>
      <c r="S107" s="12">
        <v>0</v>
      </c>
      <c r="U107" s="1">
        <f t="shared" si="32"/>
        <v>7</v>
      </c>
    </row>
    <row r="108" ht="13.5" hidden="1" customHeight="1" spans="1:21">
      <c r="A108" s="11" t="s">
        <v>214</v>
      </c>
      <c r="B108" s="11" t="s">
        <v>215</v>
      </c>
      <c r="C108" s="12">
        <f>D108+H108+L108+P108</f>
        <v>15</v>
      </c>
      <c r="D108" s="12">
        <f>E108+F108+G108</f>
        <v>15</v>
      </c>
      <c r="E108" s="12">
        <v>0</v>
      </c>
      <c r="F108" s="12">
        <v>0</v>
      </c>
      <c r="G108" s="12">
        <v>15</v>
      </c>
      <c r="H108" s="12">
        <f>I108+J108+K108</f>
        <v>0</v>
      </c>
      <c r="I108" s="12">
        <v>0</v>
      </c>
      <c r="J108" s="12">
        <v>0</v>
      </c>
      <c r="K108" s="12">
        <v>0</v>
      </c>
      <c r="L108" s="12">
        <f>M108+N108+O108</f>
        <v>0</v>
      </c>
      <c r="M108" s="14"/>
      <c r="N108" s="14"/>
      <c r="O108" s="14"/>
      <c r="P108" s="12">
        <f>Q108+R108+S108</f>
        <v>0</v>
      </c>
      <c r="Q108" s="12">
        <v>0</v>
      </c>
      <c r="R108" s="12">
        <v>0</v>
      </c>
      <c r="S108" s="12">
        <v>0</v>
      </c>
      <c r="U108" s="1">
        <f t="shared" si="32"/>
        <v>7</v>
      </c>
    </row>
    <row r="109" ht="13.5" hidden="1" customHeight="1" spans="1:21">
      <c r="A109" s="11" t="s">
        <v>216</v>
      </c>
      <c r="B109" s="11" t="s">
        <v>217</v>
      </c>
      <c r="C109" s="12">
        <f>D109+H109+L109+P109</f>
        <v>22.81</v>
      </c>
      <c r="D109" s="12">
        <f>E109+F109+G109</f>
        <v>22.81</v>
      </c>
      <c r="E109" s="12">
        <v>16.81</v>
      </c>
      <c r="F109" s="12">
        <v>0</v>
      </c>
      <c r="G109" s="12">
        <v>6</v>
      </c>
      <c r="H109" s="12">
        <f>I109+J109+K109</f>
        <v>0</v>
      </c>
      <c r="I109" s="12">
        <v>0</v>
      </c>
      <c r="J109" s="12">
        <v>0</v>
      </c>
      <c r="K109" s="12">
        <v>0</v>
      </c>
      <c r="L109" s="12">
        <f>M109+N109+O109</f>
        <v>0</v>
      </c>
      <c r="M109" s="14"/>
      <c r="N109" s="14"/>
      <c r="O109" s="14"/>
      <c r="P109" s="12">
        <f>Q109+R109+S109</f>
        <v>0</v>
      </c>
      <c r="Q109" s="12">
        <v>0</v>
      </c>
      <c r="R109" s="12">
        <v>0</v>
      </c>
      <c r="S109" s="12">
        <v>0</v>
      </c>
      <c r="U109" s="1">
        <f t="shared" si="32"/>
        <v>7</v>
      </c>
    </row>
    <row r="110" ht="13.5" hidden="1" customHeight="1" spans="1:21">
      <c r="A110" s="11" t="s">
        <v>218</v>
      </c>
      <c r="B110" s="11" t="s">
        <v>219</v>
      </c>
      <c r="C110" s="12">
        <f>D110+H110+L110+P110</f>
        <v>8</v>
      </c>
      <c r="D110" s="12">
        <f>E110+F110+G110</f>
        <v>8</v>
      </c>
      <c r="E110" s="12">
        <v>0</v>
      </c>
      <c r="F110" s="12">
        <v>0</v>
      </c>
      <c r="G110" s="12">
        <v>8</v>
      </c>
      <c r="H110" s="12">
        <f>I110+J110+K110</f>
        <v>0</v>
      </c>
      <c r="I110" s="12">
        <v>0</v>
      </c>
      <c r="J110" s="12">
        <v>0</v>
      </c>
      <c r="K110" s="12">
        <v>0</v>
      </c>
      <c r="L110" s="12">
        <f>M110+N110+O110</f>
        <v>0</v>
      </c>
      <c r="M110" s="14"/>
      <c r="N110" s="14"/>
      <c r="O110" s="14"/>
      <c r="P110" s="12">
        <f>Q110+R110+S110</f>
        <v>0</v>
      </c>
      <c r="Q110" s="12">
        <v>0</v>
      </c>
      <c r="R110" s="12">
        <v>0</v>
      </c>
      <c r="S110" s="12">
        <v>0</v>
      </c>
      <c r="U110" s="1">
        <f t="shared" si="32"/>
        <v>7</v>
      </c>
    </row>
    <row r="111" ht="13.5" customHeight="1" spans="1:21">
      <c r="A111" s="11" t="s">
        <v>220</v>
      </c>
      <c r="B111" s="11" t="s">
        <v>221</v>
      </c>
      <c r="C111" s="12">
        <f t="shared" ref="C111:S111" si="50">C112+C116+C122</f>
        <v>58479.06</v>
      </c>
      <c r="D111" s="12">
        <f t="shared" si="50"/>
        <v>58475.06</v>
      </c>
      <c r="E111" s="12">
        <f t="shared" si="50"/>
        <v>53282.29</v>
      </c>
      <c r="F111" s="12">
        <f t="shared" si="50"/>
        <v>4521.77</v>
      </c>
      <c r="G111" s="12">
        <f t="shared" si="50"/>
        <v>671</v>
      </c>
      <c r="H111" s="12">
        <f t="shared" si="50"/>
        <v>4</v>
      </c>
      <c r="I111" s="12">
        <f t="shared" si="50"/>
        <v>0</v>
      </c>
      <c r="J111" s="12">
        <f t="shared" si="50"/>
        <v>4</v>
      </c>
      <c r="K111" s="12">
        <f t="shared" si="50"/>
        <v>0</v>
      </c>
      <c r="L111" s="12">
        <f t="shared" si="50"/>
        <v>0</v>
      </c>
      <c r="M111" s="12">
        <f t="shared" si="50"/>
        <v>0</v>
      </c>
      <c r="N111" s="12">
        <f t="shared" si="50"/>
        <v>0</v>
      </c>
      <c r="O111" s="12">
        <f t="shared" si="50"/>
        <v>0</v>
      </c>
      <c r="P111" s="12">
        <f t="shared" si="50"/>
        <v>0</v>
      </c>
      <c r="Q111" s="12">
        <f t="shared" si="50"/>
        <v>0</v>
      </c>
      <c r="R111" s="12">
        <f t="shared" si="50"/>
        <v>0</v>
      </c>
      <c r="S111" s="12">
        <f t="shared" si="50"/>
        <v>0</v>
      </c>
      <c r="U111" s="1">
        <f t="shared" si="32"/>
        <v>3</v>
      </c>
    </row>
    <row r="112" ht="13.5" customHeight="1" spans="1:21">
      <c r="A112" s="11" t="s">
        <v>222</v>
      </c>
      <c r="B112" s="11" t="s">
        <v>223</v>
      </c>
      <c r="C112" s="12">
        <f t="shared" ref="C112:S112" si="51">SUM(C113:C115)</f>
        <v>831.97</v>
      </c>
      <c r="D112" s="12">
        <f t="shared" si="51"/>
        <v>831.97</v>
      </c>
      <c r="E112" s="12">
        <f t="shared" si="51"/>
        <v>822.87</v>
      </c>
      <c r="F112" s="12">
        <f t="shared" si="51"/>
        <v>9.1</v>
      </c>
      <c r="G112" s="12">
        <f t="shared" si="51"/>
        <v>0</v>
      </c>
      <c r="H112" s="12">
        <f t="shared" si="51"/>
        <v>0</v>
      </c>
      <c r="I112" s="12">
        <f t="shared" si="51"/>
        <v>0</v>
      </c>
      <c r="J112" s="12">
        <f t="shared" si="51"/>
        <v>0</v>
      </c>
      <c r="K112" s="12">
        <f t="shared" si="51"/>
        <v>0</v>
      </c>
      <c r="L112" s="12">
        <f t="shared" si="51"/>
        <v>0</v>
      </c>
      <c r="M112" s="12">
        <f t="shared" si="51"/>
        <v>0</v>
      </c>
      <c r="N112" s="12">
        <f t="shared" si="51"/>
        <v>0</v>
      </c>
      <c r="O112" s="12">
        <f t="shared" si="51"/>
        <v>0</v>
      </c>
      <c r="P112" s="12">
        <f t="shared" si="51"/>
        <v>0</v>
      </c>
      <c r="Q112" s="12">
        <f t="shared" si="51"/>
        <v>0</v>
      </c>
      <c r="R112" s="12">
        <f t="shared" si="51"/>
        <v>0</v>
      </c>
      <c r="S112" s="12">
        <f t="shared" si="51"/>
        <v>0</v>
      </c>
      <c r="U112" s="1">
        <f t="shared" si="32"/>
        <v>5</v>
      </c>
    </row>
    <row r="113" ht="13.5" hidden="1" customHeight="1" spans="1:21">
      <c r="A113" s="11" t="s">
        <v>224</v>
      </c>
      <c r="B113" s="11" t="s">
        <v>225</v>
      </c>
      <c r="C113" s="12">
        <f>D113+H113+L113+P113</f>
        <v>193.04</v>
      </c>
      <c r="D113" s="12">
        <f>E113+F113+G113</f>
        <v>193.04</v>
      </c>
      <c r="E113" s="12">
        <v>183.94</v>
      </c>
      <c r="F113" s="12">
        <v>9.1</v>
      </c>
      <c r="G113" s="12">
        <v>0</v>
      </c>
      <c r="H113" s="12">
        <f>I113+J113+K113</f>
        <v>0</v>
      </c>
      <c r="I113" s="12">
        <v>0</v>
      </c>
      <c r="J113" s="12">
        <v>0</v>
      </c>
      <c r="K113" s="12">
        <v>0</v>
      </c>
      <c r="L113" s="12">
        <f>M113+N113+O113</f>
        <v>0</v>
      </c>
      <c r="M113" s="14"/>
      <c r="N113" s="14"/>
      <c r="O113" s="14"/>
      <c r="P113" s="12">
        <f>Q113+R113+S113</f>
        <v>0</v>
      </c>
      <c r="Q113" s="12">
        <v>0</v>
      </c>
      <c r="R113" s="12">
        <v>0</v>
      </c>
      <c r="S113" s="12">
        <v>0</v>
      </c>
      <c r="U113" s="1">
        <f t="shared" si="32"/>
        <v>7</v>
      </c>
    </row>
    <row r="114" ht="13.5" hidden="1" customHeight="1" spans="1:21">
      <c r="A114" s="11" t="s">
        <v>226</v>
      </c>
      <c r="B114" s="11" t="s">
        <v>227</v>
      </c>
      <c r="C114" s="12">
        <f>D114+H114+L114+P114</f>
        <v>550.34</v>
      </c>
      <c r="D114" s="12">
        <f>E114+F114+G114</f>
        <v>550.34</v>
      </c>
      <c r="E114" s="12">
        <v>550.34</v>
      </c>
      <c r="F114" s="12">
        <v>0</v>
      </c>
      <c r="G114" s="12">
        <v>0</v>
      </c>
      <c r="H114" s="12">
        <f>I114+J114+K114</f>
        <v>0</v>
      </c>
      <c r="I114" s="12">
        <v>0</v>
      </c>
      <c r="J114" s="12">
        <v>0</v>
      </c>
      <c r="K114" s="12">
        <v>0</v>
      </c>
      <c r="L114" s="12">
        <f>M114+N114+O114</f>
        <v>0</v>
      </c>
      <c r="M114" s="14"/>
      <c r="N114" s="14"/>
      <c r="O114" s="14"/>
      <c r="P114" s="12">
        <f>Q114+R114+S114</f>
        <v>0</v>
      </c>
      <c r="Q114" s="12">
        <v>0</v>
      </c>
      <c r="R114" s="12">
        <v>0</v>
      </c>
      <c r="S114" s="12">
        <v>0</v>
      </c>
      <c r="U114" s="1">
        <f t="shared" si="32"/>
        <v>7</v>
      </c>
    </row>
    <row r="115" ht="13.5" hidden="1" customHeight="1" spans="1:21">
      <c r="A115" s="11" t="s">
        <v>228</v>
      </c>
      <c r="B115" s="11" t="s">
        <v>229</v>
      </c>
      <c r="C115" s="12">
        <f>D115+H115+L115+P115</f>
        <v>88.59</v>
      </c>
      <c r="D115" s="12">
        <f>E115+F115+G115</f>
        <v>88.59</v>
      </c>
      <c r="E115" s="12">
        <v>88.59</v>
      </c>
      <c r="F115" s="12">
        <v>0</v>
      </c>
      <c r="G115" s="12">
        <v>0</v>
      </c>
      <c r="H115" s="12">
        <f>I115+J115+K115</f>
        <v>0</v>
      </c>
      <c r="I115" s="12">
        <v>0</v>
      </c>
      <c r="J115" s="12">
        <v>0</v>
      </c>
      <c r="K115" s="12">
        <v>0</v>
      </c>
      <c r="L115" s="12">
        <f>M115+N115+O115</f>
        <v>0</v>
      </c>
      <c r="M115" s="14"/>
      <c r="N115" s="14"/>
      <c r="O115" s="14"/>
      <c r="P115" s="12">
        <f>Q115+R115+S115</f>
        <v>0</v>
      </c>
      <c r="Q115" s="12">
        <v>0</v>
      </c>
      <c r="R115" s="12">
        <v>0</v>
      </c>
      <c r="S115" s="12">
        <v>0</v>
      </c>
      <c r="U115" s="1">
        <f t="shared" si="32"/>
        <v>7</v>
      </c>
    </row>
    <row r="116" ht="13.5" customHeight="1" spans="1:21">
      <c r="A116" s="11" t="s">
        <v>230</v>
      </c>
      <c r="B116" s="11" t="s">
        <v>231</v>
      </c>
      <c r="C116" s="12">
        <f t="shared" ref="C116:S116" si="52">SUM(C117:C121)</f>
        <v>57393.57</v>
      </c>
      <c r="D116" s="12">
        <f t="shared" si="52"/>
        <v>57389.57</v>
      </c>
      <c r="E116" s="12">
        <f t="shared" si="52"/>
        <v>52406.91</v>
      </c>
      <c r="F116" s="12">
        <f t="shared" si="52"/>
        <v>4311.66</v>
      </c>
      <c r="G116" s="12">
        <f t="shared" si="52"/>
        <v>671</v>
      </c>
      <c r="H116" s="12">
        <f t="shared" si="52"/>
        <v>4</v>
      </c>
      <c r="I116" s="12">
        <f t="shared" si="52"/>
        <v>0</v>
      </c>
      <c r="J116" s="12">
        <f t="shared" si="52"/>
        <v>4</v>
      </c>
      <c r="K116" s="12">
        <f t="shared" si="52"/>
        <v>0</v>
      </c>
      <c r="L116" s="12">
        <f t="shared" si="52"/>
        <v>0</v>
      </c>
      <c r="M116" s="12">
        <f t="shared" si="52"/>
        <v>0</v>
      </c>
      <c r="N116" s="12">
        <f t="shared" si="52"/>
        <v>0</v>
      </c>
      <c r="O116" s="12">
        <f t="shared" si="52"/>
        <v>0</v>
      </c>
      <c r="P116" s="12">
        <f t="shared" si="52"/>
        <v>0</v>
      </c>
      <c r="Q116" s="12">
        <f t="shared" si="52"/>
        <v>0</v>
      </c>
      <c r="R116" s="12">
        <f t="shared" si="52"/>
        <v>0</v>
      </c>
      <c r="S116" s="12">
        <f t="shared" si="52"/>
        <v>0</v>
      </c>
      <c r="U116" s="1">
        <f t="shared" si="32"/>
        <v>5</v>
      </c>
    </row>
    <row r="117" ht="13.5" hidden="1" customHeight="1" spans="1:21">
      <c r="A117" s="11" t="s">
        <v>232</v>
      </c>
      <c r="B117" s="11" t="s">
        <v>233</v>
      </c>
      <c r="C117" s="12">
        <f>D117+H117+L117+P117</f>
        <v>500</v>
      </c>
      <c r="D117" s="12">
        <f>E117+F117+G117</f>
        <v>500</v>
      </c>
      <c r="E117" s="12">
        <v>0</v>
      </c>
      <c r="F117" s="12">
        <v>0</v>
      </c>
      <c r="G117" s="12">
        <v>500</v>
      </c>
      <c r="H117" s="12">
        <f>I117+J117+K117</f>
        <v>0</v>
      </c>
      <c r="I117" s="12">
        <v>0</v>
      </c>
      <c r="J117" s="12">
        <v>0</v>
      </c>
      <c r="K117" s="12">
        <v>0</v>
      </c>
      <c r="L117" s="12">
        <f>M117+N117+O117</f>
        <v>0</v>
      </c>
      <c r="M117" s="14"/>
      <c r="N117" s="14"/>
      <c r="O117" s="14"/>
      <c r="P117" s="12">
        <f>Q117+R117+S117</f>
        <v>0</v>
      </c>
      <c r="Q117" s="12">
        <v>0</v>
      </c>
      <c r="R117" s="12">
        <v>0</v>
      </c>
      <c r="S117" s="12">
        <v>0</v>
      </c>
      <c r="U117" s="1">
        <f t="shared" si="32"/>
        <v>7</v>
      </c>
    </row>
    <row r="118" ht="13.5" hidden="1" customHeight="1" spans="1:21">
      <c r="A118" s="11" t="s">
        <v>234</v>
      </c>
      <c r="B118" s="11" t="s">
        <v>235</v>
      </c>
      <c r="C118" s="12">
        <f>D118+H118+L118+P118</f>
        <v>2069.09</v>
      </c>
      <c r="D118" s="12">
        <f>E118+F118+G118</f>
        <v>2069.09</v>
      </c>
      <c r="E118" s="12">
        <v>1875.58</v>
      </c>
      <c r="F118" s="12">
        <v>193.51</v>
      </c>
      <c r="G118" s="12">
        <v>0</v>
      </c>
      <c r="H118" s="12">
        <f>I118+J118+K118</f>
        <v>0</v>
      </c>
      <c r="I118" s="12">
        <v>0</v>
      </c>
      <c r="J118" s="12">
        <v>0</v>
      </c>
      <c r="K118" s="12">
        <v>0</v>
      </c>
      <c r="L118" s="12">
        <f>M118+N118+O118</f>
        <v>0</v>
      </c>
      <c r="M118" s="14"/>
      <c r="N118" s="14"/>
      <c r="O118" s="14"/>
      <c r="P118" s="12">
        <f>Q118+R118+S118</f>
        <v>0</v>
      </c>
      <c r="Q118" s="12">
        <v>0</v>
      </c>
      <c r="R118" s="12">
        <v>0</v>
      </c>
      <c r="S118" s="12">
        <v>0</v>
      </c>
      <c r="U118" s="1">
        <f t="shared" si="32"/>
        <v>7</v>
      </c>
    </row>
    <row r="119" ht="13.5" hidden="1" customHeight="1" spans="1:21">
      <c r="A119" s="11" t="s">
        <v>236</v>
      </c>
      <c r="B119" s="11" t="s">
        <v>237</v>
      </c>
      <c r="C119" s="12">
        <f>D119+H119+L119+P119</f>
        <v>51350.08</v>
      </c>
      <c r="D119" s="12">
        <f>E119+F119+G119</f>
        <v>51350.08</v>
      </c>
      <c r="E119" s="12">
        <v>47716.58</v>
      </c>
      <c r="F119" s="12">
        <v>3633.5</v>
      </c>
      <c r="G119" s="12">
        <v>0</v>
      </c>
      <c r="H119" s="12">
        <f>I119+J119+K119</f>
        <v>0</v>
      </c>
      <c r="I119" s="12">
        <v>0</v>
      </c>
      <c r="J119" s="12">
        <v>0</v>
      </c>
      <c r="K119" s="12">
        <v>0</v>
      </c>
      <c r="L119" s="12">
        <f>M119+N119+O119</f>
        <v>0</v>
      </c>
      <c r="M119" s="14"/>
      <c r="N119" s="14"/>
      <c r="O119" s="14"/>
      <c r="P119" s="12">
        <f>Q119+R119+S119</f>
        <v>0</v>
      </c>
      <c r="Q119" s="12">
        <v>0</v>
      </c>
      <c r="R119" s="12">
        <v>0</v>
      </c>
      <c r="S119" s="12">
        <v>0</v>
      </c>
      <c r="U119" s="1">
        <f t="shared" si="32"/>
        <v>7</v>
      </c>
    </row>
    <row r="120" ht="13.5" hidden="1" customHeight="1" spans="1:21">
      <c r="A120" s="11" t="s">
        <v>238</v>
      </c>
      <c r="B120" s="11" t="s">
        <v>239</v>
      </c>
      <c r="C120" s="12">
        <f>D120+H120+L120+P120</f>
        <v>2976.87</v>
      </c>
      <c r="D120" s="12">
        <f>E120+F120+G120</f>
        <v>2972.87</v>
      </c>
      <c r="E120" s="12">
        <v>2724.62</v>
      </c>
      <c r="F120" s="12">
        <v>248.25</v>
      </c>
      <c r="G120" s="12">
        <v>0</v>
      </c>
      <c r="H120" s="12">
        <f>I120+J120+K120</f>
        <v>4</v>
      </c>
      <c r="I120" s="12">
        <v>0</v>
      </c>
      <c r="J120" s="12">
        <v>4</v>
      </c>
      <c r="K120" s="12">
        <v>0</v>
      </c>
      <c r="L120" s="12">
        <f>M120+N120+O120</f>
        <v>0</v>
      </c>
      <c r="M120" s="14"/>
      <c r="N120" s="14"/>
      <c r="O120" s="14"/>
      <c r="P120" s="12">
        <f>Q120+R120+S120</f>
        <v>0</v>
      </c>
      <c r="Q120" s="12">
        <v>0</v>
      </c>
      <c r="R120" s="12">
        <v>0</v>
      </c>
      <c r="S120" s="12">
        <v>0</v>
      </c>
      <c r="U120" s="1">
        <f t="shared" si="32"/>
        <v>7</v>
      </c>
    </row>
    <row r="121" ht="13.5" hidden="1" customHeight="1" spans="1:21">
      <c r="A121" s="11" t="s">
        <v>240</v>
      </c>
      <c r="B121" s="11" t="s">
        <v>241</v>
      </c>
      <c r="C121" s="12">
        <f>D121+H121+L121+P121</f>
        <v>497.53</v>
      </c>
      <c r="D121" s="12">
        <f>E121+F121+G121</f>
        <v>497.53</v>
      </c>
      <c r="E121" s="12">
        <v>90.13</v>
      </c>
      <c r="F121" s="12">
        <v>236.4</v>
      </c>
      <c r="G121" s="12">
        <v>171</v>
      </c>
      <c r="H121" s="12">
        <f>I121+J121+K121</f>
        <v>0</v>
      </c>
      <c r="I121" s="12">
        <v>0</v>
      </c>
      <c r="J121" s="12">
        <v>0</v>
      </c>
      <c r="K121" s="12">
        <v>0</v>
      </c>
      <c r="L121" s="12">
        <f>M121+N121+O121</f>
        <v>0</v>
      </c>
      <c r="M121" s="14"/>
      <c r="N121" s="14"/>
      <c r="O121" s="14"/>
      <c r="P121" s="12">
        <f>Q121+R121+S121</f>
        <v>0</v>
      </c>
      <c r="Q121" s="12">
        <v>0</v>
      </c>
      <c r="R121" s="12">
        <v>0</v>
      </c>
      <c r="S121" s="12">
        <v>0</v>
      </c>
      <c r="U121" s="1">
        <f t="shared" si="32"/>
        <v>7</v>
      </c>
    </row>
    <row r="122" ht="13.5" customHeight="1" spans="1:21">
      <c r="A122" s="11" t="s">
        <v>242</v>
      </c>
      <c r="B122" s="11" t="s">
        <v>243</v>
      </c>
      <c r="C122" s="12">
        <f t="shared" ref="C122:S122" si="53">C123</f>
        <v>253.52</v>
      </c>
      <c r="D122" s="12">
        <f t="shared" si="53"/>
        <v>253.52</v>
      </c>
      <c r="E122" s="12">
        <f t="shared" si="53"/>
        <v>52.51</v>
      </c>
      <c r="F122" s="12">
        <f t="shared" si="53"/>
        <v>201.01</v>
      </c>
      <c r="G122" s="12">
        <f t="shared" si="53"/>
        <v>0</v>
      </c>
      <c r="H122" s="12">
        <f t="shared" si="53"/>
        <v>0</v>
      </c>
      <c r="I122" s="12">
        <f t="shared" si="53"/>
        <v>0</v>
      </c>
      <c r="J122" s="12">
        <f t="shared" si="53"/>
        <v>0</v>
      </c>
      <c r="K122" s="12">
        <f t="shared" si="53"/>
        <v>0</v>
      </c>
      <c r="L122" s="12">
        <f t="shared" si="53"/>
        <v>0</v>
      </c>
      <c r="M122" s="12">
        <f t="shared" si="53"/>
        <v>0</v>
      </c>
      <c r="N122" s="12">
        <f t="shared" si="53"/>
        <v>0</v>
      </c>
      <c r="O122" s="12">
        <f t="shared" si="53"/>
        <v>0</v>
      </c>
      <c r="P122" s="12">
        <f t="shared" si="53"/>
        <v>0</v>
      </c>
      <c r="Q122" s="12">
        <f t="shared" si="53"/>
        <v>0</v>
      </c>
      <c r="R122" s="12">
        <f t="shared" si="53"/>
        <v>0</v>
      </c>
      <c r="S122" s="12">
        <f t="shared" si="53"/>
        <v>0</v>
      </c>
      <c r="U122" s="1">
        <f t="shared" si="32"/>
        <v>5</v>
      </c>
    </row>
    <row r="123" ht="13.5" hidden="1" customHeight="1" spans="1:21">
      <c r="A123" s="11" t="s">
        <v>244</v>
      </c>
      <c r="B123" s="11" t="s">
        <v>245</v>
      </c>
      <c r="C123" s="12">
        <f>D123+H123+L123+P123</f>
        <v>253.52</v>
      </c>
      <c r="D123" s="12">
        <f>E123+F123+G123</f>
        <v>253.52</v>
      </c>
      <c r="E123" s="12">
        <v>52.51</v>
      </c>
      <c r="F123" s="12">
        <v>201.01</v>
      </c>
      <c r="G123" s="12">
        <v>0</v>
      </c>
      <c r="H123" s="12">
        <f>I123+J123+K123</f>
        <v>0</v>
      </c>
      <c r="I123" s="12">
        <v>0</v>
      </c>
      <c r="J123" s="12">
        <v>0</v>
      </c>
      <c r="K123" s="12">
        <v>0</v>
      </c>
      <c r="L123" s="12">
        <f>M123+N123+O123</f>
        <v>0</v>
      </c>
      <c r="M123" s="14"/>
      <c r="N123" s="14"/>
      <c r="O123" s="14"/>
      <c r="P123" s="12">
        <f>Q123+R123+S123</f>
        <v>0</v>
      </c>
      <c r="Q123" s="12">
        <v>0</v>
      </c>
      <c r="R123" s="12">
        <v>0</v>
      </c>
      <c r="S123" s="12">
        <v>0</v>
      </c>
      <c r="U123" s="1">
        <f t="shared" si="32"/>
        <v>7</v>
      </c>
    </row>
    <row r="124" ht="13.5" customHeight="1" spans="1:21">
      <c r="A124" s="11" t="s">
        <v>246</v>
      </c>
      <c r="B124" s="11" t="s">
        <v>247</v>
      </c>
      <c r="C124" s="12">
        <f t="shared" ref="C124:S124" si="54">C125+C129</f>
        <v>543.27</v>
      </c>
      <c r="D124" s="12">
        <f t="shared" si="54"/>
        <v>543.27</v>
      </c>
      <c r="E124" s="12">
        <f t="shared" si="54"/>
        <v>141.42</v>
      </c>
      <c r="F124" s="12">
        <f t="shared" si="54"/>
        <v>5.85</v>
      </c>
      <c r="G124" s="12">
        <f t="shared" si="54"/>
        <v>396</v>
      </c>
      <c r="H124" s="12">
        <f t="shared" si="54"/>
        <v>0</v>
      </c>
      <c r="I124" s="12">
        <f t="shared" si="54"/>
        <v>0</v>
      </c>
      <c r="J124" s="12">
        <f t="shared" si="54"/>
        <v>0</v>
      </c>
      <c r="K124" s="12">
        <f t="shared" si="54"/>
        <v>0</v>
      </c>
      <c r="L124" s="12">
        <f t="shared" si="54"/>
        <v>0</v>
      </c>
      <c r="M124" s="12">
        <f t="shared" si="54"/>
        <v>0</v>
      </c>
      <c r="N124" s="12">
        <f t="shared" si="54"/>
        <v>0</v>
      </c>
      <c r="O124" s="12">
        <f t="shared" si="54"/>
        <v>0</v>
      </c>
      <c r="P124" s="12">
        <f t="shared" si="54"/>
        <v>0</v>
      </c>
      <c r="Q124" s="12">
        <f t="shared" si="54"/>
        <v>0</v>
      </c>
      <c r="R124" s="12">
        <f t="shared" si="54"/>
        <v>0</v>
      </c>
      <c r="S124" s="12">
        <f t="shared" si="54"/>
        <v>0</v>
      </c>
      <c r="U124" s="1">
        <f t="shared" si="32"/>
        <v>3</v>
      </c>
    </row>
    <row r="125" ht="13.5" customHeight="1" spans="1:21">
      <c r="A125" s="11" t="s">
        <v>248</v>
      </c>
      <c r="B125" s="11" t="s">
        <v>249</v>
      </c>
      <c r="C125" s="12">
        <f t="shared" ref="C125:S125" si="55">SUM(C126:C128)</f>
        <v>400.15</v>
      </c>
      <c r="D125" s="12">
        <f t="shared" si="55"/>
        <v>400.15</v>
      </c>
      <c r="E125" s="12">
        <f t="shared" si="55"/>
        <v>96.25</v>
      </c>
      <c r="F125" s="12">
        <f t="shared" si="55"/>
        <v>3.9</v>
      </c>
      <c r="G125" s="12">
        <f t="shared" si="55"/>
        <v>300</v>
      </c>
      <c r="H125" s="12">
        <f t="shared" si="55"/>
        <v>0</v>
      </c>
      <c r="I125" s="12">
        <f t="shared" si="55"/>
        <v>0</v>
      </c>
      <c r="J125" s="12">
        <f t="shared" si="55"/>
        <v>0</v>
      </c>
      <c r="K125" s="12">
        <f t="shared" si="55"/>
        <v>0</v>
      </c>
      <c r="L125" s="12">
        <f t="shared" si="55"/>
        <v>0</v>
      </c>
      <c r="M125" s="12">
        <f t="shared" si="55"/>
        <v>0</v>
      </c>
      <c r="N125" s="12">
        <f t="shared" si="55"/>
        <v>0</v>
      </c>
      <c r="O125" s="12">
        <f t="shared" si="55"/>
        <v>0</v>
      </c>
      <c r="P125" s="12">
        <f t="shared" si="55"/>
        <v>0</v>
      </c>
      <c r="Q125" s="12">
        <f t="shared" si="55"/>
        <v>0</v>
      </c>
      <c r="R125" s="12">
        <f t="shared" si="55"/>
        <v>0</v>
      </c>
      <c r="S125" s="12">
        <f t="shared" si="55"/>
        <v>0</v>
      </c>
      <c r="U125" s="1">
        <f t="shared" si="32"/>
        <v>5</v>
      </c>
    </row>
    <row r="126" ht="13.5" hidden="1" customHeight="1" spans="1:21">
      <c r="A126" s="11" t="s">
        <v>250</v>
      </c>
      <c r="B126" s="11" t="s">
        <v>251</v>
      </c>
      <c r="C126" s="12">
        <f>D126+H126+L126+P126</f>
        <v>82.86</v>
      </c>
      <c r="D126" s="12">
        <f>E126+F126+G126</f>
        <v>82.86</v>
      </c>
      <c r="E126" s="12">
        <v>82.86</v>
      </c>
      <c r="F126" s="12">
        <v>0</v>
      </c>
      <c r="G126" s="12">
        <v>0</v>
      </c>
      <c r="H126" s="12">
        <f>I126+J126+K126</f>
        <v>0</v>
      </c>
      <c r="I126" s="12">
        <v>0</v>
      </c>
      <c r="J126" s="12">
        <v>0</v>
      </c>
      <c r="K126" s="12">
        <v>0</v>
      </c>
      <c r="L126" s="12">
        <f>M126+N126+O126</f>
        <v>0</v>
      </c>
      <c r="M126" s="14"/>
      <c r="N126" s="14"/>
      <c r="O126" s="14"/>
      <c r="P126" s="12">
        <f>Q126+R126+S126</f>
        <v>0</v>
      </c>
      <c r="Q126" s="12">
        <v>0</v>
      </c>
      <c r="R126" s="12">
        <v>0</v>
      </c>
      <c r="S126" s="12">
        <v>0</v>
      </c>
      <c r="U126" s="1">
        <f t="shared" si="32"/>
        <v>7</v>
      </c>
    </row>
    <row r="127" ht="13.5" hidden="1" customHeight="1" spans="1:21">
      <c r="A127" s="11" t="s">
        <v>252</v>
      </c>
      <c r="B127" s="11" t="s">
        <v>253</v>
      </c>
      <c r="C127" s="12">
        <f>D127+H127+L127+P127</f>
        <v>17.29</v>
      </c>
      <c r="D127" s="12">
        <f>E127+F127+G127</f>
        <v>17.29</v>
      </c>
      <c r="E127" s="12">
        <v>13.39</v>
      </c>
      <c r="F127" s="12">
        <v>3.9</v>
      </c>
      <c r="G127" s="12">
        <v>0</v>
      </c>
      <c r="H127" s="12">
        <f>I127+J127+K127</f>
        <v>0</v>
      </c>
      <c r="I127" s="12">
        <v>0</v>
      </c>
      <c r="J127" s="12">
        <v>0</v>
      </c>
      <c r="K127" s="12">
        <v>0</v>
      </c>
      <c r="L127" s="12">
        <f>M127+N127+O127</f>
        <v>0</v>
      </c>
      <c r="M127" s="14"/>
      <c r="N127" s="14"/>
      <c r="O127" s="14"/>
      <c r="P127" s="12">
        <f>Q127+R127+S127</f>
        <v>0</v>
      </c>
      <c r="Q127" s="12">
        <v>0</v>
      </c>
      <c r="R127" s="12">
        <v>0</v>
      </c>
      <c r="S127" s="12">
        <v>0</v>
      </c>
      <c r="U127" s="1">
        <f t="shared" si="32"/>
        <v>7</v>
      </c>
    </row>
    <row r="128" ht="13.5" hidden="1" customHeight="1" spans="1:21">
      <c r="A128" s="11" t="s">
        <v>254</v>
      </c>
      <c r="B128" s="11" t="s">
        <v>255</v>
      </c>
      <c r="C128" s="12">
        <f>D128+H128+L128+P128</f>
        <v>300</v>
      </c>
      <c r="D128" s="12">
        <f>E128+F128+G128</f>
        <v>300</v>
      </c>
      <c r="E128" s="12">
        <v>0</v>
      </c>
      <c r="F128" s="12">
        <v>0</v>
      </c>
      <c r="G128" s="12">
        <v>300</v>
      </c>
      <c r="H128" s="12">
        <f>I128+J128+K128</f>
        <v>0</v>
      </c>
      <c r="I128" s="12">
        <v>0</v>
      </c>
      <c r="J128" s="12">
        <v>0</v>
      </c>
      <c r="K128" s="12">
        <v>0</v>
      </c>
      <c r="L128" s="12">
        <f>M128+N128+O128</f>
        <v>0</v>
      </c>
      <c r="M128" s="14"/>
      <c r="N128" s="14"/>
      <c r="O128" s="14"/>
      <c r="P128" s="12">
        <f>Q128+R128+S128</f>
        <v>0</v>
      </c>
      <c r="Q128" s="12">
        <v>0</v>
      </c>
      <c r="R128" s="12">
        <v>0</v>
      </c>
      <c r="S128" s="12">
        <v>0</v>
      </c>
      <c r="U128" s="1">
        <f t="shared" si="32"/>
        <v>7</v>
      </c>
    </row>
    <row r="129" ht="13.5" customHeight="1" spans="1:21">
      <c r="A129" s="11" t="s">
        <v>256</v>
      </c>
      <c r="B129" s="11" t="s">
        <v>257</v>
      </c>
      <c r="C129" s="12">
        <f t="shared" ref="C129:S129" si="56">C130</f>
        <v>143.12</v>
      </c>
      <c r="D129" s="12">
        <f t="shared" si="56"/>
        <v>143.12</v>
      </c>
      <c r="E129" s="12">
        <f t="shared" si="56"/>
        <v>45.17</v>
      </c>
      <c r="F129" s="12">
        <f t="shared" si="56"/>
        <v>1.95</v>
      </c>
      <c r="G129" s="12">
        <f t="shared" si="56"/>
        <v>96</v>
      </c>
      <c r="H129" s="12">
        <f t="shared" si="56"/>
        <v>0</v>
      </c>
      <c r="I129" s="12">
        <f t="shared" si="56"/>
        <v>0</v>
      </c>
      <c r="J129" s="12">
        <f t="shared" si="56"/>
        <v>0</v>
      </c>
      <c r="K129" s="12">
        <f t="shared" si="56"/>
        <v>0</v>
      </c>
      <c r="L129" s="12">
        <f t="shared" si="56"/>
        <v>0</v>
      </c>
      <c r="M129" s="12">
        <f t="shared" si="56"/>
        <v>0</v>
      </c>
      <c r="N129" s="12">
        <f t="shared" si="56"/>
        <v>0</v>
      </c>
      <c r="O129" s="12">
        <f t="shared" si="56"/>
        <v>0</v>
      </c>
      <c r="P129" s="12">
        <f t="shared" si="56"/>
        <v>0</v>
      </c>
      <c r="Q129" s="12">
        <f t="shared" si="56"/>
        <v>0</v>
      </c>
      <c r="R129" s="12">
        <f t="shared" si="56"/>
        <v>0</v>
      </c>
      <c r="S129" s="12">
        <f t="shared" si="56"/>
        <v>0</v>
      </c>
      <c r="U129" s="1">
        <f t="shared" si="32"/>
        <v>5</v>
      </c>
    </row>
    <row r="130" ht="13.5" hidden="1" customHeight="1" spans="1:21">
      <c r="A130" s="11" t="s">
        <v>258</v>
      </c>
      <c r="B130" s="11" t="s">
        <v>259</v>
      </c>
      <c r="C130" s="12">
        <f>D130+H130+L130+P130</f>
        <v>143.12</v>
      </c>
      <c r="D130" s="12">
        <f>E130+F130+G130</f>
        <v>143.12</v>
      </c>
      <c r="E130" s="12">
        <v>45.17</v>
      </c>
      <c r="F130" s="12">
        <v>1.95</v>
      </c>
      <c r="G130" s="12">
        <v>96</v>
      </c>
      <c r="H130" s="12">
        <f>I130+J130+K130</f>
        <v>0</v>
      </c>
      <c r="I130" s="12">
        <v>0</v>
      </c>
      <c r="J130" s="12">
        <v>0</v>
      </c>
      <c r="K130" s="12">
        <v>0</v>
      </c>
      <c r="L130" s="12">
        <f>M130+N130+O130</f>
        <v>0</v>
      </c>
      <c r="M130" s="14"/>
      <c r="N130" s="14"/>
      <c r="O130" s="14"/>
      <c r="P130" s="12">
        <f>Q130+R130+S130</f>
        <v>0</v>
      </c>
      <c r="Q130" s="12">
        <v>0</v>
      </c>
      <c r="R130" s="12">
        <v>0</v>
      </c>
      <c r="S130" s="12">
        <v>0</v>
      </c>
      <c r="U130" s="1">
        <f t="shared" si="32"/>
        <v>7</v>
      </c>
    </row>
    <row r="131" ht="13.5" customHeight="1" spans="1:21">
      <c r="A131" s="11" t="s">
        <v>260</v>
      </c>
      <c r="B131" s="11" t="s">
        <v>261</v>
      </c>
      <c r="C131" s="12">
        <f t="shared" ref="C131:S131" si="57">C132+C138</f>
        <v>1760.37</v>
      </c>
      <c r="D131" s="12">
        <f t="shared" si="57"/>
        <v>1730.37</v>
      </c>
      <c r="E131" s="12">
        <f t="shared" si="57"/>
        <v>347.87</v>
      </c>
      <c r="F131" s="12">
        <f t="shared" si="57"/>
        <v>6.5</v>
      </c>
      <c r="G131" s="12">
        <f t="shared" si="57"/>
        <v>1376</v>
      </c>
      <c r="H131" s="12">
        <f t="shared" si="57"/>
        <v>30</v>
      </c>
      <c r="I131" s="12">
        <f t="shared" si="57"/>
        <v>4.33</v>
      </c>
      <c r="J131" s="12">
        <f t="shared" si="57"/>
        <v>4.5</v>
      </c>
      <c r="K131" s="12">
        <f t="shared" si="57"/>
        <v>21.17</v>
      </c>
      <c r="L131" s="12">
        <f t="shared" si="57"/>
        <v>0</v>
      </c>
      <c r="M131" s="12">
        <f t="shared" si="57"/>
        <v>0</v>
      </c>
      <c r="N131" s="12">
        <f t="shared" si="57"/>
        <v>0</v>
      </c>
      <c r="O131" s="12">
        <f t="shared" si="57"/>
        <v>0</v>
      </c>
      <c r="P131" s="12">
        <f t="shared" si="57"/>
        <v>0</v>
      </c>
      <c r="Q131" s="12">
        <f t="shared" si="57"/>
        <v>0</v>
      </c>
      <c r="R131" s="12">
        <f t="shared" si="57"/>
        <v>0</v>
      </c>
      <c r="S131" s="12">
        <f t="shared" si="57"/>
        <v>0</v>
      </c>
      <c r="U131" s="1">
        <f t="shared" si="32"/>
        <v>3</v>
      </c>
    </row>
    <row r="132" ht="13.5" customHeight="1" spans="1:21">
      <c r="A132" s="11" t="s">
        <v>262</v>
      </c>
      <c r="B132" s="11" t="s">
        <v>263</v>
      </c>
      <c r="C132" s="12">
        <f t="shared" ref="C132:S132" si="58">SUM(C133:C137)</f>
        <v>1692.96</v>
      </c>
      <c r="D132" s="12">
        <f t="shared" si="58"/>
        <v>1662.96</v>
      </c>
      <c r="E132" s="12">
        <f t="shared" si="58"/>
        <v>286.76</v>
      </c>
      <c r="F132" s="12">
        <f t="shared" si="58"/>
        <v>5.2</v>
      </c>
      <c r="G132" s="12">
        <f t="shared" si="58"/>
        <v>1371</v>
      </c>
      <c r="H132" s="12">
        <f t="shared" si="58"/>
        <v>30</v>
      </c>
      <c r="I132" s="12">
        <f t="shared" si="58"/>
        <v>4.33</v>
      </c>
      <c r="J132" s="12">
        <f t="shared" si="58"/>
        <v>4.5</v>
      </c>
      <c r="K132" s="12">
        <f t="shared" si="58"/>
        <v>21.17</v>
      </c>
      <c r="L132" s="12">
        <f t="shared" si="58"/>
        <v>0</v>
      </c>
      <c r="M132" s="12">
        <f t="shared" si="58"/>
        <v>0</v>
      </c>
      <c r="N132" s="12">
        <f t="shared" si="58"/>
        <v>0</v>
      </c>
      <c r="O132" s="12">
        <f t="shared" si="58"/>
        <v>0</v>
      </c>
      <c r="P132" s="12">
        <f t="shared" si="58"/>
        <v>0</v>
      </c>
      <c r="Q132" s="12">
        <f t="shared" si="58"/>
        <v>0</v>
      </c>
      <c r="R132" s="12">
        <f t="shared" si="58"/>
        <v>0</v>
      </c>
      <c r="S132" s="12">
        <f t="shared" si="58"/>
        <v>0</v>
      </c>
      <c r="U132" s="1">
        <f t="shared" si="32"/>
        <v>5</v>
      </c>
    </row>
    <row r="133" ht="13.5" hidden="1" customHeight="1" spans="1:21">
      <c r="A133" s="11" t="s">
        <v>264</v>
      </c>
      <c r="B133" s="11" t="s">
        <v>265</v>
      </c>
      <c r="C133" s="12">
        <f>D133+H133+L133+P133</f>
        <v>129.53</v>
      </c>
      <c r="D133" s="12">
        <f>E133+F133+G133</f>
        <v>129.53</v>
      </c>
      <c r="E133" s="12">
        <v>124.33</v>
      </c>
      <c r="F133" s="12">
        <v>5.2</v>
      </c>
      <c r="G133" s="12">
        <v>0</v>
      </c>
      <c r="H133" s="12">
        <f>I133+J133+K133</f>
        <v>0</v>
      </c>
      <c r="I133" s="12">
        <v>0</v>
      </c>
      <c r="J133" s="12">
        <v>0</v>
      </c>
      <c r="K133" s="12">
        <v>0</v>
      </c>
      <c r="L133" s="12">
        <f>M133+N133+O133</f>
        <v>0</v>
      </c>
      <c r="M133" s="14"/>
      <c r="N133" s="14"/>
      <c r="O133" s="14"/>
      <c r="P133" s="12">
        <f>Q133+R133+S133</f>
        <v>0</v>
      </c>
      <c r="Q133" s="12">
        <v>0</v>
      </c>
      <c r="R133" s="12">
        <v>0</v>
      </c>
      <c r="S133" s="12">
        <v>0</v>
      </c>
      <c r="U133" s="1">
        <f t="shared" si="32"/>
        <v>7</v>
      </c>
    </row>
    <row r="134" ht="13.5" hidden="1" customHeight="1" spans="1:21">
      <c r="A134" s="11" t="s">
        <v>266</v>
      </c>
      <c r="B134" s="11" t="s">
        <v>267</v>
      </c>
      <c r="C134" s="12">
        <f>D134+H134+L134+P134</f>
        <v>43.89</v>
      </c>
      <c r="D134" s="12">
        <f>E134+F134+G134</f>
        <v>43.89</v>
      </c>
      <c r="E134" s="12">
        <v>43.89</v>
      </c>
      <c r="F134" s="12">
        <v>0</v>
      </c>
      <c r="G134" s="12">
        <v>0</v>
      </c>
      <c r="H134" s="12">
        <f>I134+J134+K134</f>
        <v>0</v>
      </c>
      <c r="I134" s="12">
        <v>0</v>
      </c>
      <c r="J134" s="12">
        <v>0</v>
      </c>
      <c r="K134" s="12">
        <v>0</v>
      </c>
      <c r="L134" s="12">
        <f>M134+N134+O134</f>
        <v>0</v>
      </c>
      <c r="M134" s="14"/>
      <c r="N134" s="14"/>
      <c r="O134" s="14"/>
      <c r="P134" s="12">
        <f>Q134+R134+S134</f>
        <v>0</v>
      </c>
      <c r="Q134" s="12">
        <v>0</v>
      </c>
      <c r="R134" s="12">
        <v>0</v>
      </c>
      <c r="S134" s="12">
        <v>0</v>
      </c>
      <c r="U134" s="1">
        <f t="shared" ref="U134:U197" si="59">LEN(A134)</f>
        <v>7</v>
      </c>
    </row>
    <row r="135" ht="13.5" hidden="1" customHeight="1" spans="1:21">
      <c r="A135" s="11" t="s">
        <v>268</v>
      </c>
      <c r="B135" s="11" t="s">
        <v>269</v>
      </c>
      <c r="C135" s="12">
        <f>D135+H135+L135+P135</f>
        <v>126.72</v>
      </c>
      <c r="D135" s="12">
        <f>E135+F135+G135</f>
        <v>126.72</v>
      </c>
      <c r="E135" s="12">
        <v>72.72</v>
      </c>
      <c r="F135" s="12">
        <v>0</v>
      </c>
      <c r="G135" s="12">
        <v>54</v>
      </c>
      <c r="H135" s="12">
        <f>I135+J135+K135</f>
        <v>0</v>
      </c>
      <c r="I135" s="12">
        <v>0</v>
      </c>
      <c r="J135" s="12">
        <v>0</v>
      </c>
      <c r="K135" s="12">
        <v>0</v>
      </c>
      <c r="L135" s="12">
        <f>M135+N135+O135</f>
        <v>0</v>
      </c>
      <c r="M135" s="14"/>
      <c r="N135" s="14"/>
      <c r="O135" s="14"/>
      <c r="P135" s="12">
        <f>Q135+R135+S135</f>
        <v>0</v>
      </c>
      <c r="Q135" s="12">
        <v>0</v>
      </c>
      <c r="R135" s="12">
        <v>0</v>
      </c>
      <c r="S135" s="12">
        <v>0</v>
      </c>
      <c r="U135" s="1">
        <f t="shared" si="59"/>
        <v>7</v>
      </c>
    </row>
    <row r="136" ht="13.5" hidden="1" customHeight="1" spans="1:21">
      <c r="A136" s="11" t="s">
        <v>270</v>
      </c>
      <c r="B136" s="11" t="s">
        <v>271</v>
      </c>
      <c r="C136" s="12">
        <f>D136+H136+L136+P136</f>
        <v>75.82</v>
      </c>
      <c r="D136" s="12">
        <f>E136+F136+G136</f>
        <v>45.82</v>
      </c>
      <c r="E136" s="12">
        <v>45.82</v>
      </c>
      <c r="F136" s="12">
        <v>0</v>
      </c>
      <c r="G136" s="12">
        <v>0</v>
      </c>
      <c r="H136" s="12">
        <f>I136+J136+K136</f>
        <v>30</v>
      </c>
      <c r="I136" s="12">
        <v>4.33</v>
      </c>
      <c r="J136" s="12">
        <v>4.5</v>
      </c>
      <c r="K136" s="12">
        <v>21.17</v>
      </c>
      <c r="L136" s="12">
        <f>M136+N136+O136</f>
        <v>0</v>
      </c>
      <c r="M136" s="14"/>
      <c r="N136" s="14"/>
      <c r="O136" s="14"/>
      <c r="P136" s="12">
        <f>Q136+R136+S136</f>
        <v>0</v>
      </c>
      <c r="Q136" s="12">
        <v>0</v>
      </c>
      <c r="R136" s="12">
        <v>0</v>
      </c>
      <c r="S136" s="12">
        <v>0</v>
      </c>
      <c r="U136" s="1">
        <f t="shared" si="59"/>
        <v>7</v>
      </c>
    </row>
    <row r="137" ht="13.5" hidden="1" customHeight="1" spans="1:21">
      <c r="A137" s="11" t="s">
        <v>272</v>
      </c>
      <c r="B137" s="11" t="s">
        <v>273</v>
      </c>
      <c r="C137" s="12">
        <f>D137+H137+L137+P137</f>
        <v>1317</v>
      </c>
      <c r="D137" s="12">
        <f>E137+F137+G137</f>
        <v>1317</v>
      </c>
      <c r="E137" s="12">
        <v>0</v>
      </c>
      <c r="F137" s="12">
        <v>0</v>
      </c>
      <c r="G137" s="12">
        <v>1317</v>
      </c>
      <c r="H137" s="12">
        <f>I137+J137+K137</f>
        <v>0</v>
      </c>
      <c r="I137" s="12">
        <v>0</v>
      </c>
      <c r="J137" s="12">
        <v>0</v>
      </c>
      <c r="K137" s="12">
        <v>0</v>
      </c>
      <c r="L137" s="12">
        <f>M137+N137+O137</f>
        <v>0</v>
      </c>
      <c r="M137" s="14"/>
      <c r="N137" s="14"/>
      <c r="O137" s="14"/>
      <c r="P137" s="12">
        <f>Q137+R137+S137</f>
        <v>0</v>
      </c>
      <c r="Q137" s="12">
        <v>0</v>
      </c>
      <c r="R137" s="12">
        <v>0</v>
      </c>
      <c r="S137" s="12">
        <v>0</v>
      </c>
      <c r="U137" s="1">
        <f t="shared" si="59"/>
        <v>7</v>
      </c>
    </row>
    <row r="138" ht="13.5" customHeight="1" spans="1:21">
      <c r="A138" s="11" t="s">
        <v>274</v>
      </c>
      <c r="B138" s="11" t="s">
        <v>275</v>
      </c>
      <c r="C138" s="12">
        <f t="shared" ref="C138:S138" si="60">SUM(C139:C140)</f>
        <v>67.41</v>
      </c>
      <c r="D138" s="12">
        <f t="shared" si="60"/>
        <v>67.41</v>
      </c>
      <c r="E138" s="12">
        <f t="shared" si="60"/>
        <v>61.11</v>
      </c>
      <c r="F138" s="12">
        <f t="shared" si="60"/>
        <v>1.3</v>
      </c>
      <c r="G138" s="12">
        <f t="shared" si="60"/>
        <v>5</v>
      </c>
      <c r="H138" s="12">
        <f t="shared" si="60"/>
        <v>0</v>
      </c>
      <c r="I138" s="12">
        <f t="shared" si="60"/>
        <v>0</v>
      </c>
      <c r="J138" s="12">
        <f t="shared" si="60"/>
        <v>0</v>
      </c>
      <c r="K138" s="12">
        <f t="shared" si="60"/>
        <v>0</v>
      </c>
      <c r="L138" s="12">
        <f t="shared" si="60"/>
        <v>0</v>
      </c>
      <c r="M138" s="12">
        <f t="shared" si="60"/>
        <v>0</v>
      </c>
      <c r="N138" s="12">
        <f t="shared" si="60"/>
        <v>0</v>
      </c>
      <c r="O138" s="12">
        <f t="shared" si="60"/>
        <v>0</v>
      </c>
      <c r="P138" s="12">
        <f t="shared" si="60"/>
        <v>0</v>
      </c>
      <c r="Q138" s="12">
        <f t="shared" si="60"/>
        <v>0</v>
      </c>
      <c r="R138" s="12">
        <f t="shared" si="60"/>
        <v>0</v>
      </c>
      <c r="S138" s="12">
        <f t="shared" si="60"/>
        <v>0</v>
      </c>
      <c r="U138" s="1">
        <f t="shared" si="59"/>
        <v>5</v>
      </c>
    </row>
    <row r="139" ht="13.5" hidden="1" customHeight="1" spans="1:21">
      <c r="A139" s="11" t="s">
        <v>276</v>
      </c>
      <c r="B139" s="11" t="s">
        <v>277</v>
      </c>
      <c r="C139" s="12">
        <f>D139+H139+L139+P139</f>
        <v>29.89</v>
      </c>
      <c r="D139" s="12">
        <f>E139+F139+G139</f>
        <v>29.89</v>
      </c>
      <c r="E139" s="12">
        <v>23.59</v>
      </c>
      <c r="F139" s="12">
        <v>1.3</v>
      </c>
      <c r="G139" s="12">
        <v>5</v>
      </c>
      <c r="H139" s="12">
        <f>I139+J139+K139</f>
        <v>0</v>
      </c>
      <c r="I139" s="12">
        <v>0</v>
      </c>
      <c r="J139" s="12">
        <v>0</v>
      </c>
      <c r="K139" s="12">
        <v>0</v>
      </c>
      <c r="L139" s="12">
        <f>M139+N139+O139</f>
        <v>0</v>
      </c>
      <c r="M139" s="14"/>
      <c r="N139" s="14"/>
      <c r="O139" s="14"/>
      <c r="P139" s="12">
        <f>Q139+R139+S139</f>
        <v>0</v>
      </c>
      <c r="Q139" s="12">
        <v>0</v>
      </c>
      <c r="R139" s="12">
        <v>0</v>
      </c>
      <c r="S139" s="12">
        <v>0</v>
      </c>
      <c r="U139" s="1">
        <f t="shared" si="59"/>
        <v>7</v>
      </c>
    </row>
    <row r="140" ht="13.5" hidden="1" customHeight="1" spans="1:21">
      <c r="A140" s="11" t="s">
        <v>278</v>
      </c>
      <c r="B140" s="11" t="s">
        <v>279</v>
      </c>
      <c r="C140" s="12">
        <f>D140+H140+L140+P140</f>
        <v>37.52</v>
      </c>
      <c r="D140" s="12">
        <f>E140+F140+G140</f>
        <v>37.52</v>
      </c>
      <c r="E140" s="12">
        <v>37.52</v>
      </c>
      <c r="F140" s="12">
        <v>0</v>
      </c>
      <c r="G140" s="12">
        <v>0</v>
      </c>
      <c r="H140" s="12">
        <f>I140+J140+K140</f>
        <v>0</v>
      </c>
      <c r="I140" s="12">
        <v>0</v>
      </c>
      <c r="J140" s="12">
        <v>0</v>
      </c>
      <c r="K140" s="12">
        <v>0</v>
      </c>
      <c r="L140" s="12">
        <f>M140+N140+O140</f>
        <v>0</v>
      </c>
      <c r="M140" s="14"/>
      <c r="N140" s="14"/>
      <c r="O140" s="14"/>
      <c r="P140" s="12">
        <f>Q140+R140+S140</f>
        <v>0</v>
      </c>
      <c r="Q140" s="12">
        <v>0</v>
      </c>
      <c r="R140" s="12">
        <v>0</v>
      </c>
      <c r="S140" s="12">
        <v>0</v>
      </c>
      <c r="U140" s="1">
        <f t="shared" si="59"/>
        <v>7</v>
      </c>
    </row>
    <row r="141" ht="13.5" customHeight="1" spans="1:21">
      <c r="A141" s="11" t="s">
        <v>280</v>
      </c>
      <c r="B141" s="11" t="s">
        <v>281</v>
      </c>
      <c r="C141" s="12">
        <f>C142+C149+C153+C156</f>
        <v>20352.32</v>
      </c>
      <c r="D141" s="12">
        <f>D142+D149+D153+D156</f>
        <v>20315.62</v>
      </c>
      <c r="E141" s="12">
        <f>E142+E149+E153+E156</f>
        <v>2614.82</v>
      </c>
      <c r="F141" s="12">
        <f>F142+F149+F153+F156</f>
        <v>59.8</v>
      </c>
      <c r="G141" s="12">
        <f>G142+G149+G153+G156</f>
        <v>17641</v>
      </c>
      <c r="H141" s="12">
        <f t="shared" ref="H141:S141" si="61">H142+H149+H153</f>
        <v>46.7</v>
      </c>
      <c r="I141" s="12">
        <f t="shared" si="61"/>
        <v>7</v>
      </c>
      <c r="J141" s="12">
        <f t="shared" si="61"/>
        <v>0</v>
      </c>
      <c r="K141" s="12">
        <f t="shared" si="61"/>
        <v>39.7</v>
      </c>
      <c r="L141" s="12">
        <f t="shared" si="61"/>
        <v>0</v>
      </c>
      <c r="M141" s="12">
        <f t="shared" si="61"/>
        <v>0</v>
      </c>
      <c r="N141" s="12">
        <f t="shared" si="61"/>
        <v>0</v>
      </c>
      <c r="O141" s="12">
        <f t="shared" si="61"/>
        <v>0</v>
      </c>
      <c r="P141" s="12">
        <f t="shared" si="61"/>
        <v>0</v>
      </c>
      <c r="Q141" s="12">
        <f t="shared" si="61"/>
        <v>0</v>
      </c>
      <c r="R141" s="12">
        <f t="shared" si="61"/>
        <v>0</v>
      </c>
      <c r="S141" s="12">
        <f t="shared" si="61"/>
        <v>0</v>
      </c>
      <c r="U141" s="1">
        <f t="shared" si="59"/>
        <v>3</v>
      </c>
    </row>
    <row r="142" ht="13.5" customHeight="1" spans="1:21">
      <c r="A142" s="11" t="s">
        <v>282</v>
      </c>
      <c r="B142" s="11" t="s">
        <v>283</v>
      </c>
      <c r="C142" s="12">
        <f t="shared" ref="C142:S142" si="62">SUM(C143:C148)</f>
        <v>17308.46</v>
      </c>
      <c r="D142" s="12">
        <f t="shared" si="62"/>
        <v>17278.76</v>
      </c>
      <c r="E142" s="12">
        <f t="shared" si="62"/>
        <v>957.66</v>
      </c>
      <c r="F142" s="12">
        <f t="shared" si="62"/>
        <v>48.1</v>
      </c>
      <c r="G142" s="12">
        <f t="shared" si="62"/>
        <v>16273</v>
      </c>
      <c r="H142" s="12">
        <f t="shared" si="62"/>
        <v>39.7</v>
      </c>
      <c r="I142" s="12">
        <f t="shared" si="62"/>
        <v>0</v>
      </c>
      <c r="J142" s="12">
        <f t="shared" si="62"/>
        <v>0</v>
      </c>
      <c r="K142" s="12">
        <f t="shared" si="62"/>
        <v>39.7</v>
      </c>
      <c r="L142" s="12">
        <f t="shared" si="62"/>
        <v>0</v>
      </c>
      <c r="M142" s="12">
        <f t="shared" si="62"/>
        <v>0</v>
      </c>
      <c r="N142" s="12">
        <f t="shared" si="62"/>
        <v>0</v>
      </c>
      <c r="O142" s="12">
        <f t="shared" si="62"/>
        <v>0</v>
      </c>
      <c r="P142" s="12">
        <f t="shared" si="62"/>
        <v>0</v>
      </c>
      <c r="Q142" s="12">
        <f t="shared" si="62"/>
        <v>0</v>
      </c>
      <c r="R142" s="12">
        <f t="shared" si="62"/>
        <v>0</v>
      </c>
      <c r="S142" s="12">
        <f t="shared" si="62"/>
        <v>0</v>
      </c>
      <c r="U142" s="1">
        <f t="shared" si="59"/>
        <v>5</v>
      </c>
    </row>
    <row r="143" ht="13.5" hidden="1" customHeight="1" spans="1:21">
      <c r="A143" s="11" t="s">
        <v>284</v>
      </c>
      <c r="B143" s="11" t="s">
        <v>285</v>
      </c>
      <c r="C143" s="12">
        <f>D143+H143+L143+P143</f>
        <v>439.89</v>
      </c>
      <c r="D143" s="12">
        <f>E143+F143+G143</f>
        <v>439.89</v>
      </c>
      <c r="E143" s="12">
        <v>347.69</v>
      </c>
      <c r="F143" s="12">
        <v>18.2</v>
      </c>
      <c r="G143" s="12">
        <v>74</v>
      </c>
      <c r="H143" s="12">
        <f t="shared" ref="H143:H148" si="63">I143+J143+K143</f>
        <v>0</v>
      </c>
      <c r="I143" s="12">
        <v>0</v>
      </c>
      <c r="J143" s="12">
        <v>0</v>
      </c>
      <c r="K143" s="12">
        <v>0</v>
      </c>
      <c r="L143" s="12">
        <f>M143+N143+O143</f>
        <v>0</v>
      </c>
      <c r="M143" s="14"/>
      <c r="N143" s="14"/>
      <c r="O143" s="14"/>
      <c r="P143" s="12">
        <f>Q143+R143+S143</f>
        <v>0</v>
      </c>
      <c r="Q143" s="12">
        <v>0</v>
      </c>
      <c r="R143" s="12">
        <v>0</v>
      </c>
      <c r="S143" s="12">
        <v>0</v>
      </c>
      <c r="U143" s="1">
        <f t="shared" si="59"/>
        <v>7</v>
      </c>
    </row>
    <row r="144" ht="13.5" hidden="1" customHeight="1" spans="1:21">
      <c r="A144" s="11" t="s">
        <v>286</v>
      </c>
      <c r="B144" s="11" t="s">
        <v>287</v>
      </c>
      <c r="C144" s="12">
        <f>D144+H144+L144+P144</f>
        <v>140</v>
      </c>
      <c r="D144" s="12">
        <f>E144+F144+G144</f>
        <v>140</v>
      </c>
      <c r="E144" s="12">
        <v>0</v>
      </c>
      <c r="F144" s="12">
        <v>0</v>
      </c>
      <c r="G144" s="12">
        <v>140</v>
      </c>
      <c r="H144" s="12">
        <f t="shared" si="63"/>
        <v>0</v>
      </c>
      <c r="I144" s="12">
        <v>0</v>
      </c>
      <c r="J144" s="12">
        <v>0</v>
      </c>
      <c r="K144" s="12">
        <v>0</v>
      </c>
      <c r="L144" s="12">
        <f>M144+N144+O144</f>
        <v>0</v>
      </c>
      <c r="M144" s="14"/>
      <c r="N144" s="14"/>
      <c r="O144" s="14"/>
      <c r="P144" s="12">
        <f>Q144+R144+S144</f>
        <v>0</v>
      </c>
      <c r="Q144" s="12">
        <v>0</v>
      </c>
      <c r="R144" s="12">
        <v>0</v>
      </c>
      <c r="S144" s="12">
        <v>0</v>
      </c>
      <c r="U144" s="1">
        <f t="shared" si="59"/>
        <v>7</v>
      </c>
    </row>
    <row r="145" ht="13.5" hidden="1" customHeight="1" spans="1:21">
      <c r="A145" s="15" t="s">
        <v>288</v>
      </c>
      <c r="B145" s="15" t="s">
        <v>289</v>
      </c>
      <c r="C145" s="12"/>
      <c r="D145" s="12"/>
      <c r="E145" s="12"/>
      <c r="F145" s="12"/>
      <c r="G145" s="12"/>
      <c r="H145" s="12">
        <f t="shared" si="63"/>
        <v>10</v>
      </c>
      <c r="I145" s="12"/>
      <c r="J145" s="12"/>
      <c r="K145" s="12">
        <v>10</v>
      </c>
      <c r="L145" s="12"/>
      <c r="M145" s="14"/>
      <c r="N145" s="14"/>
      <c r="O145" s="14"/>
      <c r="P145" s="12"/>
      <c r="Q145" s="12"/>
      <c r="R145" s="12"/>
      <c r="S145" s="12"/>
      <c r="U145" s="1">
        <f t="shared" si="59"/>
        <v>7</v>
      </c>
    </row>
    <row r="146" ht="13.5" hidden="1" customHeight="1" spans="1:21">
      <c r="A146" s="11" t="s">
        <v>290</v>
      </c>
      <c r="B146" s="11" t="s">
        <v>291</v>
      </c>
      <c r="C146" s="12">
        <f>D146+H146+L146+P146</f>
        <v>16427.38</v>
      </c>
      <c r="D146" s="12">
        <f>E146+F146+G146</f>
        <v>16427.38</v>
      </c>
      <c r="E146" s="12">
        <v>348.88</v>
      </c>
      <c r="F146" s="12">
        <v>19.5</v>
      </c>
      <c r="G146" s="12">
        <v>16059</v>
      </c>
      <c r="H146" s="12">
        <f t="shared" si="63"/>
        <v>0</v>
      </c>
      <c r="I146" s="12">
        <v>0</v>
      </c>
      <c r="J146" s="12">
        <v>0</v>
      </c>
      <c r="K146" s="12">
        <v>0</v>
      </c>
      <c r="L146" s="12">
        <f>M146+N146+O146</f>
        <v>0</v>
      </c>
      <c r="M146" s="14"/>
      <c r="N146" s="14"/>
      <c r="O146" s="14"/>
      <c r="P146" s="12">
        <f>Q146+R146+S146</f>
        <v>0</v>
      </c>
      <c r="Q146" s="12">
        <v>0</v>
      </c>
      <c r="R146" s="12">
        <v>0</v>
      </c>
      <c r="S146" s="12">
        <v>0</v>
      </c>
      <c r="U146" s="1">
        <f t="shared" si="59"/>
        <v>7</v>
      </c>
    </row>
    <row r="147" ht="13.5" hidden="1" customHeight="1" spans="1:21">
      <c r="A147" s="11" t="s">
        <v>292</v>
      </c>
      <c r="B147" s="11" t="s">
        <v>293</v>
      </c>
      <c r="C147" s="12">
        <f>D147+H147+L147+P147</f>
        <v>29.7</v>
      </c>
      <c r="D147" s="12">
        <f>E147+F147+G147</f>
        <v>0</v>
      </c>
      <c r="E147" s="12">
        <v>0</v>
      </c>
      <c r="F147" s="12">
        <v>0</v>
      </c>
      <c r="G147" s="12">
        <v>0</v>
      </c>
      <c r="H147" s="12">
        <f t="shared" si="63"/>
        <v>29.7</v>
      </c>
      <c r="I147" s="12">
        <v>0</v>
      </c>
      <c r="J147" s="12">
        <v>0</v>
      </c>
      <c r="K147" s="12">
        <v>29.7</v>
      </c>
      <c r="L147" s="12">
        <f>M147+N147+O147</f>
        <v>0</v>
      </c>
      <c r="M147" s="14"/>
      <c r="N147" s="14"/>
      <c r="O147" s="14"/>
      <c r="P147" s="12">
        <f>Q147+R147+S147</f>
        <v>0</v>
      </c>
      <c r="Q147" s="12">
        <v>0</v>
      </c>
      <c r="R147" s="12">
        <v>0</v>
      </c>
      <c r="S147" s="12">
        <v>0</v>
      </c>
      <c r="U147" s="1">
        <f t="shared" si="59"/>
        <v>7</v>
      </c>
    </row>
    <row r="148" ht="13.5" hidden="1" customHeight="1" spans="1:21">
      <c r="A148" s="11" t="s">
        <v>294</v>
      </c>
      <c r="B148" s="11" t="s">
        <v>295</v>
      </c>
      <c r="C148" s="12">
        <f>D148+H148+L148+P148</f>
        <v>271.49</v>
      </c>
      <c r="D148" s="12">
        <f>E148+F148+G148</f>
        <v>271.49</v>
      </c>
      <c r="E148" s="12">
        <v>261.09</v>
      </c>
      <c r="F148" s="12">
        <v>10.4</v>
      </c>
      <c r="G148" s="12">
        <v>0</v>
      </c>
      <c r="H148" s="12">
        <f t="shared" si="63"/>
        <v>0</v>
      </c>
      <c r="I148" s="12">
        <v>0</v>
      </c>
      <c r="J148" s="12">
        <v>0</v>
      </c>
      <c r="K148" s="12">
        <v>0</v>
      </c>
      <c r="L148" s="12">
        <f>M148+N148+O148</f>
        <v>0</v>
      </c>
      <c r="M148" s="14"/>
      <c r="N148" s="14"/>
      <c r="O148" s="14"/>
      <c r="P148" s="12">
        <f>Q148+R148+S148</f>
        <v>0</v>
      </c>
      <c r="Q148" s="12">
        <v>0</v>
      </c>
      <c r="R148" s="12">
        <v>0</v>
      </c>
      <c r="S148" s="12">
        <v>0</v>
      </c>
      <c r="U148" s="1">
        <f t="shared" si="59"/>
        <v>7</v>
      </c>
    </row>
    <row r="149" ht="13.5" customHeight="1" spans="1:21">
      <c r="A149" s="11" t="s">
        <v>296</v>
      </c>
      <c r="B149" s="11" t="s">
        <v>297</v>
      </c>
      <c r="C149" s="12">
        <f t="shared" ref="C149:S149" si="64">SUM(C150:C152)</f>
        <v>2012.79</v>
      </c>
      <c r="D149" s="12">
        <f t="shared" si="64"/>
        <v>2005.79</v>
      </c>
      <c r="E149" s="12">
        <f t="shared" si="64"/>
        <v>627.39</v>
      </c>
      <c r="F149" s="12">
        <f t="shared" si="64"/>
        <v>10.4</v>
      </c>
      <c r="G149" s="12">
        <f t="shared" si="64"/>
        <v>1368</v>
      </c>
      <c r="H149" s="12">
        <f t="shared" si="64"/>
        <v>7</v>
      </c>
      <c r="I149" s="12">
        <f t="shared" si="64"/>
        <v>7</v>
      </c>
      <c r="J149" s="12">
        <f t="shared" si="64"/>
        <v>0</v>
      </c>
      <c r="K149" s="12">
        <f t="shared" si="64"/>
        <v>0</v>
      </c>
      <c r="L149" s="12">
        <f t="shared" si="64"/>
        <v>0</v>
      </c>
      <c r="M149" s="12">
        <f t="shared" si="64"/>
        <v>0</v>
      </c>
      <c r="N149" s="12">
        <f t="shared" si="64"/>
        <v>0</v>
      </c>
      <c r="O149" s="12">
        <f t="shared" si="64"/>
        <v>0</v>
      </c>
      <c r="P149" s="12">
        <f t="shared" si="64"/>
        <v>0</v>
      </c>
      <c r="Q149" s="12">
        <f t="shared" si="64"/>
        <v>0</v>
      </c>
      <c r="R149" s="12">
        <f t="shared" si="64"/>
        <v>0</v>
      </c>
      <c r="S149" s="12">
        <f t="shared" si="64"/>
        <v>0</v>
      </c>
      <c r="U149" s="1">
        <f t="shared" si="59"/>
        <v>5</v>
      </c>
    </row>
    <row r="150" ht="13.5" hidden="1" customHeight="1" spans="1:21">
      <c r="A150" s="11" t="s">
        <v>298</v>
      </c>
      <c r="B150" s="11" t="s">
        <v>299</v>
      </c>
      <c r="C150" s="12">
        <f>D150+H150+L150+P150</f>
        <v>530.46</v>
      </c>
      <c r="D150" s="12">
        <f>E150+F150+G150</f>
        <v>530.46</v>
      </c>
      <c r="E150" s="12">
        <v>462.06</v>
      </c>
      <c r="F150" s="12">
        <v>10.4</v>
      </c>
      <c r="G150" s="12">
        <v>58</v>
      </c>
      <c r="H150" s="12">
        <f>I150+J150+K150</f>
        <v>0</v>
      </c>
      <c r="I150" s="12">
        <v>0</v>
      </c>
      <c r="J150" s="12">
        <v>0</v>
      </c>
      <c r="K150" s="12">
        <v>0</v>
      </c>
      <c r="L150" s="12">
        <f>M150+N150+O150</f>
        <v>0</v>
      </c>
      <c r="M150" s="14"/>
      <c r="N150" s="14"/>
      <c r="O150" s="14"/>
      <c r="P150" s="12">
        <f>Q150+R150+S150</f>
        <v>0</v>
      </c>
      <c r="Q150" s="12">
        <v>0</v>
      </c>
      <c r="R150" s="12">
        <v>0</v>
      </c>
      <c r="S150" s="12">
        <v>0</v>
      </c>
      <c r="U150" s="1">
        <f t="shared" si="59"/>
        <v>7</v>
      </c>
    </row>
    <row r="151" ht="13.5" hidden="1" customHeight="1" spans="1:21">
      <c r="A151" s="11" t="s">
        <v>300</v>
      </c>
      <c r="B151" s="11" t="s">
        <v>301</v>
      </c>
      <c r="C151" s="12">
        <f>D151+H151+L151+P151</f>
        <v>35.06</v>
      </c>
      <c r="D151" s="12">
        <f>E151+F151+G151</f>
        <v>35.06</v>
      </c>
      <c r="E151" s="12">
        <v>35.06</v>
      </c>
      <c r="F151" s="12">
        <v>0</v>
      </c>
      <c r="G151" s="12">
        <v>0</v>
      </c>
      <c r="H151" s="12">
        <f>I151+J151+K151</f>
        <v>0</v>
      </c>
      <c r="I151" s="12">
        <v>0</v>
      </c>
      <c r="J151" s="12">
        <v>0</v>
      </c>
      <c r="K151" s="12">
        <v>0</v>
      </c>
      <c r="L151" s="12">
        <f>M151+N151+O151</f>
        <v>0</v>
      </c>
      <c r="M151" s="14"/>
      <c r="N151" s="14"/>
      <c r="O151" s="14"/>
      <c r="P151" s="12">
        <f>Q151+R151+S151</f>
        <v>0</v>
      </c>
      <c r="Q151" s="12">
        <v>0</v>
      </c>
      <c r="R151" s="12">
        <v>0</v>
      </c>
      <c r="S151" s="12">
        <v>0</v>
      </c>
      <c r="U151" s="1">
        <f t="shared" si="59"/>
        <v>7</v>
      </c>
    </row>
    <row r="152" ht="13.5" hidden="1" customHeight="1" spans="1:21">
      <c r="A152" s="11" t="s">
        <v>302</v>
      </c>
      <c r="B152" s="11" t="s">
        <v>303</v>
      </c>
      <c r="C152" s="12">
        <f>D152+H152+L152+P152</f>
        <v>1447.27</v>
      </c>
      <c r="D152" s="12">
        <f>E152+F152+G152</f>
        <v>1440.27</v>
      </c>
      <c r="E152" s="12">
        <v>130.27</v>
      </c>
      <c r="F152" s="12">
        <v>0</v>
      </c>
      <c r="G152" s="12">
        <v>1310</v>
      </c>
      <c r="H152" s="12">
        <f>I152+J152+K152</f>
        <v>7</v>
      </c>
      <c r="I152" s="12">
        <v>7</v>
      </c>
      <c r="J152" s="12">
        <v>0</v>
      </c>
      <c r="K152" s="12">
        <v>0</v>
      </c>
      <c r="L152" s="12">
        <f>M152+N152+O152</f>
        <v>0</v>
      </c>
      <c r="M152" s="14"/>
      <c r="N152" s="14"/>
      <c r="O152" s="14"/>
      <c r="P152" s="12">
        <f>Q152+R152+S152</f>
        <v>0</v>
      </c>
      <c r="Q152" s="12">
        <v>0</v>
      </c>
      <c r="R152" s="12">
        <v>0</v>
      </c>
      <c r="S152" s="12">
        <v>0</v>
      </c>
      <c r="U152" s="1">
        <f t="shared" si="59"/>
        <v>7</v>
      </c>
    </row>
    <row r="153" ht="13.5" customHeight="1" spans="1:21">
      <c r="A153" s="11" t="s">
        <v>304</v>
      </c>
      <c r="B153" s="11" t="s">
        <v>305</v>
      </c>
      <c r="C153" s="12">
        <f t="shared" ref="C153:S153" si="65">SUM(C154:C155)</f>
        <v>31.07</v>
      </c>
      <c r="D153" s="12">
        <f t="shared" si="65"/>
        <v>31.07</v>
      </c>
      <c r="E153" s="12">
        <f t="shared" si="65"/>
        <v>29.77</v>
      </c>
      <c r="F153" s="12">
        <f t="shared" si="65"/>
        <v>1.3</v>
      </c>
      <c r="G153" s="12">
        <f t="shared" si="65"/>
        <v>0</v>
      </c>
      <c r="H153" s="12">
        <f t="shared" si="65"/>
        <v>0</v>
      </c>
      <c r="I153" s="12">
        <f t="shared" si="65"/>
        <v>0</v>
      </c>
      <c r="J153" s="12">
        <f t="shared" si="65"/>
        <v>0</v>
      </c>
      <c r="K153" s="12">
        <f t="shared" si="65"/>
        <v>0</v>
      </c>
      <c r="L153" s="12">
        <f t="shared" si="65"/>
        <v>0</v>
      </c>
      <c r="M153" s="12">
        <f t="shared" si="65"/>
        <v>0</v>
      </c>
      <c r="N153" s="12">
        <f t="shared" si="65"/>
        <v>0</v>
      </c>
      <c r="O153" s="12">
        <f t="shared" si="65"/>
        <v>0</v>
      </c>
      <c r="P153" s="12">
        <f t="shared" si="65"/>
        <v>0</v>
      </c>
      <c r="Q153" s="12">
        <f t="shared" si="65"/>
        <v>0</v>
      </c>
      <c r="R153" s="12">
        <f t="shared" si="65"/>
        <v>0</v>
      </c>
      <c r="S153" s="12">
        <f t="shared" si="65"/>
        <v>0</v>
      </c>
      <c r="U153" s="1">
        <f t="shared" si="59"/>
        <v>5</v>
      </c>
    </row>
    <row r="154" ht="13.5" hidden="1" customHeight="1" spans="1:21">
      <c r="A154" s="11" t="s">
        <v>306</v>
      </c>
      <c r="B154" s="11" t="s">
        <v>307</v>
      </c>
      <c r="C154" s="12">
        <f>D154+H154+L154+P154</f>
        <v>29.77</v>
      </c>
      <c r="D154" s="12">
        <f>E154+F154+G154</f>
        <v>29.77</v>
      </c>
      <c r="E154" s="12">
        <v>29.77</v>
      </c>
      <c r="F154" s="12">
        <v>0</v>
      </c>
      <c r="G154" s="12">
        <v>0</v>
      </c>
      <c r="H154" s="12">
        <f>I154+J154+K154</f>
        <v>0</v>
      </c>
      <c r="I154" s="12">
        <v>0</v>
      </c>
      <c r="J154" s="12">
        <v>0</v>
      </c>
      <c r="K154" s="12">
        <v>0</v>
      </c>
      <c r="L154" s="12">
        <f>M154+N154+O154</f>
        <v>0</v>
      </c>
      <c r="M154" s="14"/>
      <c r="N154" s="14"/>
      <c r="O154" s="14"/>
      <c r="P154" s="12">
        <f>Q154+R154+S154</f>
        <v>0</v>
      </c>
      <c r="Q154" s="12">
        <v>0</v>
      </c>
      <c r="R154" s="12">
        <v>0</v>
      </c>
      <c r="S154" s="12">
        <v>0</v>
      </c>
      <c r="U154" s="1">
        <f t="shared" si="59"/>
        <v>7</v>
      </c>
    </row>
    <row r="155" ht="13.5" hidden="1" customHeight="1" spans="1:21">
      <c r="A155" s="11" t="s">
        <v>308</v>
      </c>
      <c r="B155" s="11" t="s">
        <v>309</v>
      </c>
      <c r="C155" s="12">
        <f>D155+H155+L155+P155</f>
        <v>1.3</v>
      </c>
      <c r="D155" s="12">
        <f>E155+F155+G155</f>
        <v>1.3</v>
      </c>
      <c r="E155" s="12">
        <v>0</v>
      </c>
      <c r="F155" s="12">
        <v>1.3</v>
      </c>
      <c r="G155" s="12">
        <v>0</v>
      </c>
      <c r="H155" s="12">
        <f>I155+J155+K155</f>
        <v>0</v>
      </c>
      <c r="I155" s="12">
        <v>0</v>
      </c>
      <c r="J155" s="12">
        <v>0</v>
      </c>
      <c r="K155" s="12">
        <v>0</v>
      </c>
      <c r="L155" s="12">
        <f>M155+N155+O155</f>
        <v>0</v>
      </c>
      <c r="M155" s="14"/>
      <c r="N155" s="14"/>
      <c r="O155" s="14"/>
      <c r="P155" s="12">
        <f>Q155+R155+S155</f>
        <v>0</v>
      </c>
      <c r="Q155" s="12">
        <v>0</v>
      </c>
      <c r="R155" s="12">
        <v>0</v>
      </c>
      <c r="S155" s="12">
        <v>0</v>
      </c>
      <c r="U155" s="1">
        <f t="shared" si="59"/>
        <v>7</v>
      </c>
    </row>
    <row r="156" ht="13.5" customHeight="1" spans="1:21">
      <c r="A156" s="15" t="s">
        <v>310</v>
      </c>
      <c r="B156" s="15" t="s">
        <v>311</v>
      </c>
      <c r="C156" s="12">
        <f>D156+H156+L156+P156</f>
        <v>1000</v>
      </c>
      <c r="D156" s="12">
        <f>E156+F156+G156</f>
        <v>1000</v>
      </c>
      <c r="E156" s="12">
        <v>1000</v>
      </c>
      <c r="F156" s="12"/>
      <c r="G156" s="12"/>
      <c r="H156" s="12"/>
      <c r="I156" s="12"/>
      <c r="J156" s="12"/>
      <c r="K156" s="12"/>
      <c r="L156" s="12"/>
      <c r="M156" s="14"/>
      <c r="N156" s="14"/>
      <c r="O156" s="14"/>
      <c r="P156" s="12"/>
      <c r="Q156" s="12"/>
      <c r="R156" s="12"/>
      <c r="S156" s="12"/>
      <c r="U156" s="1">
        <f t="shared" si="59"/>
        <v>5</v>
      </c>
    </row>
    <row r="157" ht="13.5" customHeight="1" spans="1:21">
      <c r="A157" s="11" t="s">
        <v>312</v>
      </c>
      <c r="B157" s="11" t="s">
        <v>313</v>
      </c>
      <c r="C157" s="12">
        <f t="shared" ref="C157:S157" si="66">C158+C162+C164+C167+C169+C171</f>
        <v>5681.9</v>
      </c>
      <c r="D157" s="12">
        <f t="shared" si="66"/>
        <v>4153.9</v>
      </c>
      <c r="E157" s="12">
        <f t="shared" si="66"/>
        <v>1023.15</v>
      </c>
      <c r="F157" s="12">
        <f t="shared" si="66"/>
        <v>9.75</v>
      </c>
      <c r="G157" s="12">
        <f t="shared" si="66"/>
        <v>3121</v>
      </c>
      <c r="H157" s="12">
        <f t="shared" si="66"/>
        <v>1528</v>
      </c>
      <c r="I157" s="12">
        <f t="shared" si="66"/>
        <v>120</v>
      </c>
      <c r="J157" s="12">
        <f t="shared" si="66"/>
        <v>20</v>
      </c>
      <c r="K157" s="12">
        <f t="shared" si="66"/>
        <v>1388</v>
      </c>
      <c r="L157" s="12">
        <f t="shared" si="66"/>
        <v>0</v>
      </c>
      <c r="M157" s="12">
        <f t="shared" si="66"/>
        <v>0</v>
      </c>
      <c r="N157" s="12">
        <f t="shared" si="66"/>
        <v>0</v>
      </c>
      <c r="O157" s="12">
        <f t="shared" si="66"/>
        <v>0</v>
      </c>
      <c r="P157" s="12">
        <f t="shared" si="66"/>
        <v>0</v>
      </c>
      <c r="Q157" s="12">
        <f t="shared" si="66"/>
        <v>0</v>
      </c>
      <c r="R157" s="12">
        <f t="shared" si="66"/>
        <v>0</v>
      </c>
      <c r="S157" s="12">
        <f t="shared" si="66"/>
        <v>0</v>
      </c>
      <c r="U157" s="1">
        <f t="shared" si="59"/>
        <v>3</v>
      </c>
    </row>
    <row r="158" ht="13.5" customHeight="1" spans="1:21">
      <c r="A158" s="11" t="s">
        <v>314</v>
      </c>
      <c r="B158" s="11" t="s">
        <v>315</v>
      </c>
      <c r="C158" s="12">
        <f t="shared" ref="C158:S158" si="67">SUM(C159:C161)</f>
        <v>4213.5</v>
      </c>
      <c r="D158" s="12">
        <f t="shared" si="67"/>
        <v>3789.5</v>
      </c>
      <c r="E158" s="12">
        <f t="shared" si="67"/>
        <v>673.75</v>
      </c>
      <c r="F158" s="12">
        <f t="shared" si="67"/>
        <v>9.75</v>
      </c>
      <c r="G158" s="12">
        <f t="shared" si="67"/>
        <v>3106</v>
      </c>
      <c r="H158" s="12">
        <f t="shared" si="67"/>
        <v>424</v>
      </c>
      <c r="I158" s="12">
        <f t="shared" si="67"/>
        <v>80</v>
      </c>
      <c r="J158" s="12">
        <f t="shared" si="67"/>
        <v>9</v>
      </c>
      <c r="K158" s="12">
        <f t="shared" si="67"/>
        <v>335</v>
      </c>
      <c r="L158" s="12">
        <f t="shared" si="67"/>
        <v>0</v>
      </c>
      <c r="M158" s="12">
        <f t="shared" si="67"/>
        <v>0</v>
      </c>
      <c r="N158" s="12">
        <f t="shared" si="67"/>
        <v>0</v>
      </c>
      <c r="O158" s="12">
        <f t="shared" si="67"/>
        <v>0</v>
      </c>
      <c r="P158" s="12">
        <f t="shared" si="67"/>
        <v>0</v>
      </c>
      <c r="Q158" s="12">
        <f t="shared" si="67"/>
        <v>0</v>
      </c>
      <c r="R158" s="12">
        <f t="shared" si="67"/>
        <v>0</v>
      </c>
      <c r="S158" s="12">
        <f t="shared" si="67"/>
        <v>0</v>
      </c>
      <c r="U158" s="1">
        <f t="shared" si="59"/>
        <v>5</v>
      </c>
    </row>
    <row r="159" ht="13.5" hidden="1" customHeight="1" spans="1:21">
      <c r="A159" s="11" t="s">
        <v>316</v>
      </c>
      <c r="B159" s="11" t="s">
        <v>317</v>
      </c>
      <c r="C159" s="12">
        <f>D159+H159+L159+P159</f>
        <v>588.7</v>
      </c>
      <c r="D159" s="12">
        <f>E159+F159+G159</f>
        <v>244.7</v>
      </c>
      <c r="E159" s="12">
        <v>234.95</v>
      </c>
      <c r="F159" s="12">
        <v>9.75</v>
      </c>
      <c r="G159" s="12">
        <v>0</v>
      </c>
      <c r="H159" s="12">
        <f>I159+J159+K159</f>
        <v>344</v>
      </c>
      <c r="I159" s="12">
        <v>0</v>
      </c>
      <c r="J159" s="12">
        <v>9</v>
      </c>
      <c r="K159" s="12">
        <v>335</v>
      </c>
      <c r="L159" s="12">
        <f>M159+N159+O159</f>
        <v>0</v>
      </c>
      <c r="M159" s="14"/>
      <c r="N159" s="14"/>
      <c r="O159" s="14"/>
      <c r="P159" s="12">
        <f>Q159+R159+S159</f>
        <v>0</v>
      </c>
      <c r="Q159" s="12">
        <v>0</v>
      </c>
      <c r="R159" s="12">
        <v>0</v>
      </c>
      <c r="S159" s="12">
        <v>0</v>
      </c>
      <c r="U159" s="1">
        <f t="shared" si="59"/>
        <v>7</v>
      </c>
    </row>
    <row r="160" ht="13.5" hidden="1" customHeight="1" spans="1:21">
      <c r="A160" s="11" t="s">
        <v>318</v>
      </c>
      <c r="B160" s="11" t="s">
        <v>319</v>
      </c>
      <c r="C160" s="12">
        <f>D160+H160+L160+P160</f>
        <v>349</v>
      </c>
      <c r="D160" s="12">
        <f>E160+F160+G160</f>
        <v>349</v>
      </c>
      <c r="E160" s="12">
        <v>324</v>
      </c>
      <c r="F160" s="12">
        <v>0</v>
      </c>
      <c r="G160" s="12">
        <v>25</v>
      </c>
      <c r="H160" s="12">
        <f>I160+J160+K160</f>
        <v>0</v>
      </c>
      <c r="I160" s="12">
        <v>0</v>
      </c>
      <c r="J160" s="12">
        <v>0</v>
      </c>
      <c r="K160" s="12">
        <v>0</v>
      </c>
      <c r="L160" s="12">
        <f>M160+N160+O160</f>
        <v>0</v>
      </c>
      <c r="M160" s="14"/>
      <c r="N160" s="14"/>
      <c r="O160" s="14"/>
      <c r="P160" s="12">
        <f>Q160+R160+S160</f>
        <v>0</v>
      </c>
      <c r="Q160" s="12">
        <v>0</v>
      </c>
      <c r="R160" s="12">
        <v>0</v>
      </c>
      <c r="S160" s="12">
        <v>0</v>
      </c>
      <c r="U160" s="1">
        <f t="shared" si="59"/>
        <v>7</v>
      </c>
    </row>
    <row r="161" ht="13.5" hidden="1" customHeight="1" spans="1:21">
      <c r="A161" s="11" t="s">
        <v>320</v>
      </c>
      <c r="B161" s="11" t="s">
        <v>321</v>
      </c>
      <c r="C161" s="12">
        <f>D161+H161+L161+P161</f>
        <v>3275.8</v>
      </c>
      <c r="D161" s="12">
        <f>E161+F161+G161</f>
        <v>3195.8</v>
      </c>
      <c r="E161" s="12">
        <v>114.8</v>
      </c>
      <c r="F161" s="12">
        <v>0</v>
      </c>
      <c r="G161" s="12">
        <v>3081</v>
      </c>
      <c r="H161" s="12">
        <f>I161+J161+K161</f>
        <v>80</v>
      </c>
      <c r="I161" s="12">
        <v>80</v>
      </c>
      <c r="J161" s="12">
        <v>0</v>
      </c>
      <c r="K161" s="12">
        <v>0</v>
      </c>
      <c r="L161" s="12">
        <f>M161+N161+O161</f>
        <v>0</v>
      </c>
      <c r="M161" s="14"/>
      <c r="N161" s="14"/>
      <c r="O161" s="14"/>
      <c r="P161" s="12">
        <f>Q161+R161+S161</f>
        <v>0</v>
      </c>
      <c r="Q161" s="12">
        <v>0</v>
      </c>
      <c r="R161" s="12">
        <v>0</v>
      </c>
      <c r="S161" s="12">
        <v>0</v>
      </c>
      <c r="U161" s="1">
        <f t="shared" si="59"/>
        <v>7</v>
      </c>
    </row>
    <row r="162" ht="13.5" customHeight="1" spans="1:21">
      <c r="A162" s="11" t="s">
        <v>322</v>
      </c>
      <c r="B162" s="11" t="s">
        <v>323</v>
      </c>
      <c r="C162" s="12">
        <f t="shared" ref="C162:S162" si="68">C163</f>
        <v>18</v>
      </c>
      <c r="D162" s="12">
        <f t="shared" si="68"/>
        <v>18</v>
      </c>
      <c r="E162" s="12">
        <f t="shared" si="68"/>
        <v>18</v>
      </c>
      <c r="F162" s="12">
        <f t="shared" si="68"/>
        <v>0</v>
      </c>
      <c r="G162" s="12">
        <f t="shared" si="68"/>
        <v>0</v>
      </c>
      <c r="H162" s="12">
        <f t="shared" si="68"/>
        <v>0</v>
      </c>
      <c r="I162" s="12">
        <f t="shared" si="68"/>
        <v>0</v>
      </c>
      <c r="J162" s="12">
        <f t="shared" si="68"/>
        <v>0</v>
      </c>
      <c r="K162" s="12">
        <f t="shared" si="68"/>
        <v>0</v>
      </c>
      <c r="L162" s="12">
        <f t="shared" si="68"/>
        <v>0</v>
      </c>
      <c r="M162" s="12">
        <f t="shared" si="68"/>
        <v>0</v>
      </c>
      <c r="N162" s="12">
        <f t="shared" si="68"/>
        <v>0</v>
      </c>
      <c r="O162" s="12">
        <f t="shared" si="68"/>
        <v>0</v>
      </c>
      <c r="P162" s="12">
        <f t="shared" si="68"/>
        <v>0</v>
      </c>
      <c r="Q162" s="12">
        <f t="shared" si="68"/>
        <v>0</v>
      </c>
      <c r="R162" s="12">
        <f t="shared" si="68"/>
        <v>0</v>
      </c>
      <c r="S162" s="12">
        <f t="shared" si="68"/>
        <v>0</v>
      </c>
      <c r="U162" s="1">
        <f t="shared" si="59"/>
        <v>5</v>
      </c>
    </row>
    <row r="163" ht="13.5" hidden="1" customHeight="1" spans="1:21">
      <c r="A163" s="11" t="s">
        <v>324</v>
      </c>
      <c r="B163" s="11" t="s">
        <v>325</v>
      </c>
      <c r="C163" s="12">
        <f>D163+H163+L163+P163</f>
        <v>18</v>
      </c>
      <c r="D163" s="12">
        <f>E163+F163+G163</f>
        <v>18</v>
      </c>
      <c r="E163" s="12">
        <v>18</v>
      </c>
      <c r="F163" s="12">
        <v>0</v>
      </c>
      <c r="G163" s="12">
        <v>0</v>
      </c>
      <c r="H163" s="12">
        <f>I163+J163+K163</f>
        <v>0</v>
      </c>
      <c r="I163" s="12">
        <v>0</v>
      </c>
      <c r="J163" s="12">
        <v>0</v>
      </c>
      <c r="K163" s="12">
        <v>0</v>
      </c>
      <c r="L163" s="12">
        <f>M163+N163+O163</f>
        <v>0</v>
      </c>
      <c r="M163" s="14"/>
      <c r="N163" s="14"/>
      <c r="O163" s="14"/>
      <c r="P163" s="12">
        <f>Q163+R163+S163</f>
        <v>0</v>
      </c>
      <c r="Q163" s="12">
        <v>0</v>
      </c>
      <c r="R163" s="12">
        <v>0</v>
      </c>
      <c r="S163" s="12">
        <v>0</v>
      </c>
      <c r="U163" s="1">
        <f t="shared" si="59"/>
        <v>7</v>
      </c>
    </row>
    <row r="164" ht="13.5" customHeight="1" spans="1:21">
      <c r="A164" s="11" t="s">
        <v>326</v>
      </c>
      <c r="B164" s="11" t="s">
        <v>327</v>
      </c>
      <c r="C164" s="12">
        <f t="shared" ref="C164:S164" si="69">SUM(C165:C166)</f>
        <v>1418.92</v>
      </c>
      <c r="D164" s="12">
        <f t="shared" si="69"/>
        <v>314.92</v>
      </c>
      <c r="E164" s="12">
        <f t="shared" si="69"/>
        <v>314.92</v>
      </c>
      <c r="F164" s="12">
        <f t="shared" si="69"/>
        <v>0</v>
      </c>
      <c r="G164" s="12">
        <f t="shared" si="69"/>
        <v>0</v>
      </c>
      <c r="H164" s="12">
        <f t="shared" si="69"/>
        <v>1104</v>
      </c>
      <c r="I164" s="12">
        <f t="shared" si="69"/>
        <v>40</v>
      </c>
      <c r="J164" s="12">
        <f t="shared" si="69"/>
        <v>11</v>
      </c>
      <c r="K164" s="12">
        <f t="shared" si="69"/>
        <v>1053</v>
      </c>
      <c r="L164" s="12">
        <f t="shared" si="69"/>
        <v>0</v>
      </c>
      <c r="M164" s="12">
        <f t="shared" si="69"/>
        <v>0</v>
      </c>
      <c r="N164" s="12">
        <f t="shared" si="69"/>
        <v>0</v>
      </c>
      <c r="O164" s="12">
        <f t="shared" si="69"/>
        <v>0</v>
      </c>
      <c r="P164" s="12">
        <f t="shared" si="69"/>
        <v>0</v>
      </c>
      <c r="Q164" s="12">
        <f t="shared" si="69"/>
        <v>0</v>
      </c>
      <c r="R164" s="12">
        <f t="shared" si="69"/>
        <v>0</v>
      </c>
      <c r="S164" s="12">
        <f t="shared" si="69"/>
        <v>0</v>
      </c>
      <c r="U164" s="1">
        <f t="shared" si="59"/>
        <v>5</v>
      </c>
    </row>
    <row r="165" ht="13.5" hidden="1" customHeight="1" spans="1:21">
      <c r="A165" s="11" t="s">
        <v>328</v>
      </c>
      <c r="B165" s="11" t="s">
        <v>329</v>
      </c>
      <c r="C165" s="12">
        <f>D165+H165+L165+P165</f>
        <v>1007.2</v>
      </c>
      <c r="D165" s="12">
        <f>E165+F165+G165</f>
        <v>207.2</v>
      </c>
      <c r="E165" s="12">
        <v>207.2</v>
      </c>
      <c r="F165" s="12">
        <v>0</v>
      </c>
      <c r="G165" s="12">
        <v>0</v>
      </c>
      <c r="H165" s="12">
        <f>I165+J165+K165</f>
        <v>800</v>
      </c>
      <c r="I165" s="12"/>
      <c r="J165" s="12">
        <v>0</v>
      </c>
      <c r="K165" s="12">
        <v>800</v>
      </c>
      <c r="L165" s="12">
        <f>M165+N165+O165</f>
        <v>0</v>
      </c>
      <c r="M165" s="14"/>
      <c r="N165" s="14"/>
      <c r="O165" s="14"/>
      <c r="P165" s="12">
        <f>Q165+R165+S165</f>
        <v>0</v>
      </c>
      <c r="Q165" s="12">
        <v>0</v>
      </c>
      <c r="R165" s="12">
        <v>0</v>
      </c>
      <c r="S165" s="12">
        <v>0</v>
      </c>
      <c r="U165" s="1">
        <f t="shared" si="59"/>
        <v>7</v>
      </c>
    </row>
    <row r="166" ht="13.5" hidden="1" customHeight="1" spans="1:21">
      <c r="A166" s="11" t="s">
        <v>330</v>
      </c>
      <c r="B166" s="11" t="s">
        <v>331</v>
      </c>
      <c r="C166" s="12">
        <f>D166+H166+L166+P166</f>
        <v>411.72</v>
      </c>
      <c r="D166" s="12">
        <f>E166+F166+G166</f>
        <v>107.72</v>
      </c>
      <c r="E166" s="12">
        <v>107.72</v>
      </c>
      <c r="F166" s="12">
        <v>0</v>
      </c>
      <c r="G166" s="12">
        <v>0</v>
      </c>
      <c r="H166" s="12">
        <f>I166+J166+K166</f>
        <v>304</v>
      </c>
      <c r="I166" s="12">
        <v>40</v>
      </c>
      <c r="J166" s="12">
        <v>11</v>
      </c>
      <c r="K166" s="12">
        <v>253</v>
      </c>
      <c r="L166" s="12">
        <f>M166+N166+O166</f>
        <v>0</v>
      </c>
      <c r="M166" s="14"/>
      <c r="N166" s="14"/>
      <c r="O166" s="14"/>
      <c r="P166" s="12">
        <f>Q166+R166+S166</f>
        <v>0</v>
      </c>
      <c r="Q166" s="12">
        <v>0</v>
      </c>
      <c r="R166" s="12">
        <v>0</v>
      </c>
      <c r="S166" s="12">
        <v>0</v>
      </c>
      <c r="U166" s="1">
        <f t="shared" si="59"/>
        <v>7</v>
      </c>
    </row>
    <row r="167" ht="13.5" customHeight="1" spans="1:21">
      <c r="A167" s="11" t="s">
        <v>332</v>
      </c>
      <c r="B167" s="11" t="s">
        <v>333</v>
      </c>
      <c r="C167" s="12">
        <f t="shared" ref="C167:S167" si="70">C168</f>
        <v>16.48</v>
      </c>
      <c r="D167" s="12">
        <f t="shared" si="70"/>
        <v>16.48</v>
      </c>
      <c r="E167" s="12">
        <f t="shared" si="70"/>
        <v>16.48</v>
      </c>
      <c r="F167" s="12">
        <f t="shared" si="70"/>
        <v>0</v>
      </c>
      <c r="G167" s="12">
        <f t="shared" si="70"/>
        <v>0</v>
      </c>
      <c r="H167" s="12">
        <f t="shared" si="70"/>
        <v>0</v>
      </c>
      <c r="I167" s="12">
        <f t="shared" si="70"/>
        <v>0</v>
      </c>
      <c r="J167" s="12">
        <f t="shared" si="70"/>
        <v>0</v>
      </c>
      <c r="K167" s="12">
        <f t="shared" si="70"/>
        <v>0</v>
      </c>
      <c r="L167" s="12">
        <f t="shared" si="70"/>
        <v>0</v>
      </c>
      <c r="M167" s="12">
        <f t="shared" si="70"/>
        <v>0</v>
      </c>
      <c r="N167" s="12">
        <f t="shared" si="70"/>
        <v>0</v>
      </c>
      <c r="O167" s="12">
        <f t="shared" si="70"/>
        <v>0</v>
      </c>
      <c r="P167" s="12">
        <f t="shared" si="70"/>
        <v>0</v>
      </c>
      <c r="Q167" s="12">
        <f t="shared" si="70"/>
        <v>0</v>
      </c>
      <c r="R167" s="12">
        <f t="shared" si="70"/>
        <v>0</v>
      </c>
      <c r="S167" s="12">
        <f t="shared" si="70"/>
        <v>0</v>
      </c>
      <c r="U167" s="1">
        <f t="shared" si="59"/>
        <v>5</v>
      </c>
    </row>
    <row r="168" ht="13.5" hidden="1" customHeight="1" spans="1:21">
      <c r="A168" s="11" t="s">
        <v>334</v>
      </c>
      <c r="B168" s="11" t="s">
        <v>335</v>
      </c>
      <c r="C168" s="12">
        <f>D168+H168+L168+P168</f>
        <v>16.48</v>
      </c>
      <c r="D168" s="12">
        <f>E168+F168+G168</f>
        <v>16.48</v>
      </c>
      <c r="E168" s="12">
        <v>16.48</v>
      </c>
      <c r="F168" s="12">
        <v>0</v>
      </c>
      <c r="G168" s="12">
        <v>0</v>
      </c>
      <c r="H168" s="12">
        <f>I168+J168+K168</f>
        <v>0</v>
      </c>
      <c r="I168" s="12">
        <v>0</v>
      </c>
      <c r="J168" s="12">
        <v>0</v>
      </c>
      <c r="K168" s="12">
        <v>0</v>
      </c>
      <c r="L168" s="12">
        <f>M168+N168+O168</f>
        <v>0</v>
      </c>
      <c r="M168" s="14"/>
      <c r="N168" s="14"/>
      <c r="O168" s="14"/>
      <c r="P168" s="12">
        <f>Q168+R168+S168</f>
        <v>0</v>
      </c>
      <c r="Q168" s="12">
        <v>0</v>
      </c>
      <c r="R168" s="12">
        <v>0</v>
      </c>
      <c r="S168" s="12">
        <v>0</v>
      </c>
      <c r="U168" s="1">
        <f t="shared" si="59"/>
        <v>7</v>
      </c>
    </row>
    <row r="169" ht="13.5" customHeight="1" spans="1:21">
      <c r="A169" s="11" t="s">
        <v>336</v>
      </c>
      <c r="B169" s="11" t="s">
        <v>337</v>
      </c>
      <c r="C169" s="12">
        <f t="shared" ref="C169:S169" si="71">C170</f>
        <v>10</v>
      </c>
      <c r="D169" s="12">
        <f t="shared" si="71"/>
        <v>10</v>
      </c>
      <c r="E169" s="12">
        <f t="shared" si="71"/>
        <v>0</v>
      </c>
      <c r="F169" s="12">
        <f t="shared" si="71"/>
        <v>0</v>
      </c>
      <c r="G169" s="12">
        <f t="shared" si="71"/>
        <v>10</v>
      </c>
      <c r="H169" s="12">
        <f t="shared" si="71"/>
        <v>0</v>
      </c>
      <c r="I169" s="12">
        <f t="shared" si="71"/>
        <v>0</v>
      </c>
      <c r="J169" s="12">
        <f t="shared" si="71"/>
        <v>0</v>
      </c>
      <c r="K169" s="12">
        <f t="shared" si="71"/>
        <v>0</v>
      </c>
      <c r="L169" s="12">
        <f t="shared" si="71"/>
        <v>0</v>
      </c>
      <c r="M169" s="12">
        <f t="shared" si="71"/>
        <v>0</v>
      </c>
      <c r="N169" s="12">
        <f t="shared" si="71"/>
        <v>0</v>
      </c>
      <c r="O169" s="12">
        <f t="shared" si="71"/>
        <v>0</v>
      </c>
      <c r="P169" s="12">
        <f t="shared" si="71"/>
        <v>0</v>
      </c>
      <c r="Q169" s="12">
        <f t="shared" si="71"/>
        <v>0</v>
      </c>
      <c r="R169" s="12">
        <f t="shared" si="71"/>
        <v>0</v>
      </c>
      <c r="S169" s="12">
        <f t="shared" si="71"/>
        <v>0</v>
      </c>
      <c r="U169" s="1">
        <f t="shared" si="59"/>
        <v>5</v>
      </c>
    </row>
    <row r="170" ht="13.5" hidden="1" customHeight="1" spans="1:21">
      <c r="A170" s="11" t="s">
        <v>338</v>
      </c>
      <c r="B170" s="11" t="s">
        <v>170</v>
      </c>
      <c r="C170" s="12">
        <f>D170+H170+L170+P170</f>
        <v>10</v>
      </c>
      <c r="D170" s="12">
        <f>E170+F170+G170</f>
        <v>10</v>
      </c>
      <c r="E170" s="12">
        <v>0</v>
      </c>
      <c r="F170" s="12">
        <v>0</v>
      </c>
      <c r="G170" s="12">
        <v>10</v>
      </c>
      <c r="H170" s="12">
        <f>I170+J170+K170</f>
        <v>0</v>
      </c>
      <c r="I170" s="12">
        <v>0</v>
      </c>
      <c r="J170" s="12">
        <v>0</v>
      </c>
      <c r="K170" s="12">
        <v>0</v>
      </c>
      <c r="L170" s="12">
        <f>M170+N170+O170</f>
        <v>0</v>
      </c>
      <c r="M170" s="14"/>
      <c r="N170" s="14"/>
      <c r="O170" s="14"/>
      <c r="P170" s="12">
        <f>Q170+R170+S170</f>
        <v>0</v>
      </c>
      <c r="Q170" s="12">
        <v>0</v>
      </c>
      <c r="R170" s="12">
        <v>0</v>
      </c>
      <c r="S170" s="12">
        <v>0</v>
      </c>
      <c r="U170" s="1">
        <f t="shared" si="59"/>
        <v>7</v>
      </c>
    </row>
    <row r="171" ht="13.5" customHeight="1" spans="1:21">
      <c r="A171" s="11" t="s">
        <v>339</v>
      </c>
      <c r="B171" s="11" t="s">
        <v>340</v>
      </c>
      <c r="C171" s="12">
        <f t="shared" ref="C171:S171" si="72">C172</f>
        <v>5</v>
      </c>
      <c r="D171" s="12">
        <f t="shared" si="72"/>
        <v>5</v>
      </c>
      <c r="E171" s="12">
        <f t="shared" si="72"/>
        <v>0</v>
      </c>
      <c r="F171" s="12">
        <f t="shared" si="72"/>
        <v>0</v>
      </c>
      <c r="G171" s="12">
        <f t="shared" si="72"/>
        <v>5</v>
      </c>
      <c r="H171" s="12">
        <f t="shared" si="72"/>
        <v>0</v>
      </c>
      <c r="I171" s="12">
        <f t="shared" si="72"/>
        <v>0</v>
      </c>
      <c r="J171" s="12">
        <f t="shared" si="72"/>
        <v>0</v>
      </c>
      <c r="K171" s="12">
        <f t="shared" si="72"/>
        <v>0</v>
      </c>
      <c r="L171" s="12">
        <f t="shared" si="72"/>
        <v>0</v>
      </c>
      <c r="M171" s="12">
        <f t="shared" si="72"/>
        <v>0</v>
      </c>
      <c r="N171" s="12">
        <f t="shared" si="72"/>
        <v>0</v>
      </c>
      <c r="O171" s="12">
        <f t="shared" si="72"/>
        <v>0</v>
      </c>
      <c r="P171" s="12">
        <f t="shared" si="72"/>
        <v>0</v>
      </c>
      <c r="Q171" s="12">
        <f t="shared" si="72"/>
        <v>0</v>
      </c>
      <c r="R171" s="12">
        <f t="shared" si="72"/>
        <v>0</v>
      </c>
      <c r="S171" s="12">
        <f t="shared" si="72"/>
        <v>0</v>
      </c>
      <c r="U171" s="1">
        <f t="shared" si="59"/>
        <v>5</v>
      </c>
    </row>
    <row r="172" ht="13.5" hidden="1" customHeight="1" spans="1:21">
      <c r="A172" s="11" t="s">
        <v>341</v>
      </c>
      <c r="B172" s="11" t="s">
        <v>340</v>
      </c>
      <c r="C172" s="12">
        <f>D172+H172+L172+P172</f>
        <v>5</v>
      </c>
      <c r="D172" s="12">
        <f>E172+F172+G172</f>
        <v>5</v>
      </c>
      <c r="E172" s="12">
        <v>0</v>
      </c>
      <c r="F172" s="12">
        <v>0</v>
      </c>
      <c r="G172" s="12">
        <v>5</v>
      </c>
      <c r="H172" s="12">
        <f>I172+J172+K172</f>
        <v>0</v>
      </c>
      <c r="I172" s="12">
        <v>0</v>
      </c>
      <c r="J172" s="12">
        <v>0</v>
      </c>
      <c r="K172" s="12">
        <v>0</v>
      </c>
      <c r="L172" s="12">
        <f>M172+N172+O172</f>
        <v>0</v>
      </c>
      <c r="M172" s="14"/>
      <c r="N172" s="14"/>
      <c r="O172" s="14"/>
      <c r="P172" s="12">
        <f>Q172+R172+S172</f>
        <v>0</v>
      </c>
      <c r="Q172" s="12">
        <v>0</v>
      </c>
      <c r="R172" s="12">
        <v>0</v>
      </c>
      <c r="S172" s="12">
        <v>0</v>
      </c>
      <c r="U172" s="1">
        <f t="shared" si="59"/>
        <v>7</v>
      </c>
    </row>
    <row r="173" ht="13.5" customHeight="1" spans="1:21">
      <c r="A173" s="11" t="s">
        <v>342</v>
      </c>
      <c r="B173" s="11" t="s">
        <v>343</v>
      </c>
      <c r="C173" s="12">
        <f t="shared" ref="C173:S173" si="73">C174</f>
        <v>452.2</v>
      </c>
      <c r="D173" s="12">
        <f t="shared" si="73"/>
        <v>252.2</v>
      </c>
      <c r="E173" s="12">
        <f t="shared" si="73"/>
        <v>233.95</v>
      </c>
      <c r="F173" s="12">
        <f t="shared" si="73"/>
        <v>3.25</v>
      </c>
      <c r="G173" s="12">
        <f t="shared" si="73"/>
        <v>15</v>
      </c>
      <c r="H173" s="12">
        <f t="shared" si="73"/>
        <v>200</v>
      </c>
      <c r="I173" s="12">
        <f t="shared" si="73"/>
        <v>0</v>
      </c>
      <c r="J173" s="12">
        <f t="shared" si="73"/>
        <v>3</v>
      </c>
      <c r="K173" s="12">
        <f t="shared" si="73"/>
        <v>197</v>
      </c>
      <c r="L173" s="12">
        <f t="shared" si="73"/>
        <v>0</v>
      </c>
      <c r="M173" s="12">
        <f t="shared" si="73"/>
        <v>0</v>
      </c>
      <c r="N173" s="12">
        <f t="shared" si="73"/>
        <v>0</v>
      </c>
      <c r="O173" s="12">
        <f t="shared" si="73"/>
        <v>0</v>
      </c>
      <c r="P173" s="12">
        <f t="shared" si="73"/>
        <v>0</v>
      </c>
      <c r="Q173" s="12">
        <f t="shared" si="73"/>
        <v>0</v>
      </c>
      <c r="R173" s="12">
        <f t="shared" si="73"/>
        <v>0</v>
      </c>
      <c r="S173" s="12">
        <f t="shared" si="73"/>
        <v>0</v>
      </c>
      <c r="U173" s="1">
        <f t="shared" si="59"/>
        <v>3</v>
      </c>
    </row>
    <row r="174" ht="13.5" customHeight="1" spans="1:21">
      <c r="A174" s="11" t="s">
        <v>344</v>
      </c>
      <c r="B174" s="11" t="s">
        <v>345</v>
      </c>
      <c r="C174" s="12">
        <f t="shared" ref="C174:S174" si="74">SUM(C175:C176)</f>
        <v>452.2</v>
      </c>
      <c r="D174" s="12">
        <f t="shared" si="74"/>
        <v>252.2</v>
      </c>
      <c r="E174" s="12">
        <f t="shared" si="74"/>
        <v>233.95</v>
      </c>
      <c r="F174" s="12">
        <f t="shared" si="74"/>
        <v>3.25</v>
      </c>
      <c r="G174" s="12">
        <f t="shared" si="74"/>
        <v>15</v>
      </c>
      <c r="H174" s="12">
        <f t="shared" si="74"/>
        <v>200</v>
      </c>
      <c r="I174" s="12">
        <f t="shared" si="74"/>
        <v>0</v>
      </c>
      <c r="J174" s="12">
        <f t="shared" si="74"/>
        <v>3</v>
      </c>
      <c r="K174" s="12">
        <f t="shared" si="74"/>
        <v>197</v>
      </c>
      <c r="L174" s="12">
        <f t="shared" si="74"/>
        <v>0</v>
      </c>
      <c r="M174" s="12">
        <f t="shared" si="74"/>
        <v>0</v>
      </c>
      <c r="N174" s="12">
        <f t="shared" si="74"/>
        <v>0</v>
      </c>
      <c r="O174" s="12">
        <f t="shared" si="74"/>
        <v>0</v>
      </c>
      <c r="P174" s="12">
        <f t="shared" si="74"/>
        <v>0</v>
      </c>
      <c r="Q174" s="12">
        <f t="shared" si="74"/>
        <v>0</v>
      </c>
      <c r="R174" s="12">
        <f t="shared" si="74"/>
        <v>0</v>
      </c>
      <c r="S174" s="12">
        <f t="shared" si="74"/>
        <v>0</v>
      </c>
      <c r="U174" s="1">
        <f t="shared" si="59"/>
        <v>5</v>
      </c>
    </row>
    <row r="175" ht="13.5" hidden="1" customHeight="1" spans="1:21">
      <c r="A175" s="11" t="s">
        <v>346</v>
      </c>
      <c r="B175" s="11" t="s">
        <v>347</v>
      </c>
      <c r="C175" s="12">
        <f>D175+H175+L175+P175</f>
        <v>187.9</v>
      </c>
      <c r="D175" s="12">
        <f>E175+F175+G175</f>
        <v>184.9</v>
      </c>
      <c r="E175" s="12">
        <v>166.65</v>
      </c>
      <c r="F175" s="12">
        <v>3.25</v>
      </c>
      <c r="G175" s="12">
        <v>15</v>
      </c>
      <c r="H175" s="12">
        <f>I175+J175+K175</f>
        <v>3</v>
      </c>
      <c r="I175" s="12">
        <v>0</v>
      </c>
      <c r="J175" s="12">
        <v>3</v>
      </c>
      <c r="K175" s="12"/>
      <c r="L175" s="12">
        <f>M175+N175+O175</f>
        <v>0</v>
      </c>
      <c r="M175" s="14"/>
      <c r="N175" s="14"/>
      <c r="O175" s="14"/>
      <c r="P175" s="12">
        <f>Q175+R175+S175</f>
        <v>0</v>
      </c>
      <c r="Q175" s="12">
        <v>0</v>
      </c>
      <c r="R175" s="12">
        <v>0</v>
      </c>
      <c r="S175" s="12">
        <v>0</v>
      </c>
      <c r="U175" s="1">
        <f t="shared" si="59"/>
        <v>7</v>
      </c>
    </row>
    <row r="176" ht="13.5" hidden="1" customHeight="1" spans="1:21">
      <c r="A176" s="11" t="s">
        <v>348</v>
      </c>
      <c r="B176" s="11" t="s">
        <v>349</v>
      </c>
      <c r="C176" s="12">
        <f>D176+H176+L176+P176</f>
        <v>264.3</v>
      </c>
      <c r="D176" s="12">
        <f>E176+F176+G176</f>
        <v>67.3</v>
      </c>
      <c r="E176" s="12">
        <v>67.3</v>
      </c>
      <c r="F176" s="12">
        <v>0</v>
      </c>
      <c r="G176" s="12">
        <v>0</v>
      </c>
      <c r="H176" s="12">
        <f>I176+J176+K176</f>
        <v>197</v>
      </c>
      <c r="I176" s="12">
        <v>0</v>
      </c>
      <c r="J176" s="12">
        <v>0</v>
      </c>
      <c r="K176" s="12">
        <v>197</v>
      </c>
      <c r="L176" s="12">
        <f>M176+N176+O176</f>
        <v>0</v>
      </c>
      <c r="M176" s="14"/>
      <c r="N176" s="14"/>
      <c r="O176" s="14"/>
      <c r="P176" s="12">
        <f>Q176+R176+S176</f>
        <v>0</v>
      </c>
      <c r="Q176" s="12">
        <v>0</v>
      </c>
      <c r="R176" s="12">
        <v>0</v>
      </c>
      <c r="S176" s="12">
        <v>0</v>
      </c>
      <c r="U176" s="1">
        <f t="shared" si="59"/>
        <v>7</v>
      </c>
    </row>
    <row r="177" ht="13.5" customHeight="1" spans="1:21">
      <c r="A177" s="11" t="s">
        <v>350</v>
      </c>
      <c r="B177" s="11" t="s">
        <v>351</v>
      </c>
      <c r="C177" s="12">
        <f t="shared" ref="C177:S177" si="75">C178+C183</f>
        <v>4203.41</v>
      </c>
      <c r="D177" s="12">
        <f t="shared" si="75"/>
        <v>2797.41</v>
      </c>
      <c r="E177" s="12">
        <f t="shared" si="75"/>
        <v>767.36</v>
      </c>
      <c r="F177" s="12">
        <f t="shared" si="75"/>
        <v>37.05</v>
      </c>
      <c r="G177" s="12">
        <f t="shared" si="75"/>
        <v>1993</v>
      </c>
      <c r="H177" s="12">
        <f t="shared" si="75"/>
        <v>1406</v>
      </c>
      <c r="I177" s="12">
        <f t="shared" si="75"/>
        <v>371.91</v>
      </c>
      <c r="J177" s="12">
        <f t="shared" si="75"/>
        <v>38.2</v>
      </c>
      <c r="K177" s="12">
        <f t="shared" si="75"/>
        <v>995.89</v>
      </c>
      <c r="L177" s="12">
        <f t="shared" si="75"/>
        <v>0</v>
      </c>
      <c r="M177" s="12">
        <f t="shared" si="75"/>
        <v>0</v>
      </c>
      <c r="N177" s="12">
        <f t="shared" si="75"/>
        <v>0</v>
      </c>
      <c r="O177" s="12">
        <f t="shared" si="75"/>
        <v>0</v>
      </c>
      <c r="P177" s="12">
        <f t="shared" si="75"/>
        <v>0</v>
      </c>
      <c r="Q177" s="12">
        <f t="shared" si="75"/>
        <v>0</v>
      </c>
      <c r="R177" s="12">
        <f t="shared" si="75"/>
        <v>0</v>
      </c>
      <c r="S177" s="12">
        <f t="shared" si="75"/>
        <v>0</v>
      </c>
      <c r="U177" s="1">
        <f t="shared" si="59"/>
        <v>3</v>
      </c>
    </row>
    <row r="178" ht="13.5" customHeight="1" spans="1:21">
      <c r="A178" s="11" t="s">
        <v>352</v>
      </c>
      <c r="B178" s="11" t="s">
        <v>353</v>
      </c>
      <c r="C178" s="12">
        <f t="shared" ref="C178:S178" si="76">SUM(C179:C182)</f>
        <v>3603.41</v>
      </c>
      <c r="D178" s="12">
        <f t="shared" si="76"/>
        <v>2797.41</v>
      </c>
      <c r="E178" s="12">
        <f t="shared" si="76"/>
        <v>767.36</v>
      </c>
      <c r="F178" s="12">
        <f t="shared" si="76"/>
        <v>37.05</v>
      </c>
      <c r="G178" s="12">
        <f t="shared" si="76"/>
        <v>1993</v>
      </c>
      <c r="H178" s="12">
        <f t="shared" si="76"/>
        <v>806</v>
      </c>
      <c r="I178" s="12">
        <f t="shared" si="76"/>
        <v>183.18</v>
      </c>
      <c r="J178" s="12">
        <f t="shared" si="76"/>
        <v>38.2</v>
      </c>
      <c r="K178" s="12">
        <f t="shared" si="76"/>
        <v>584.62</v>
      </c>
      <c r="L178" s="12">
        <f t="shared" si="76"/>
        <v>0</v>
      </c>
      <c r="M178" s="12">
        <f t="shared" si="76"/>
        <v>0</v>
      </c>
      <c r="N178" s="12">
        <f t="shared" si="76"/>
        <v>0</v>
      </c>
      <c r="O178" s="12">
        <f t="shared" si="76"/>
        <v>0</v>
      </c>
      <c r="P178" s="12">
        <f t="shared" si="76"/>
        <v>0</v>
      </c>
      <c r="Q178" s="12">
        <f t="shared" si="76"/>
        <v>0</v>
      </c>
      <c r="R178" s="12">
        <f t="shared" si="76"/>
        <v>0</v>
      </c>
      <c r="S178" s="12">
        <f t="shared" si="76"/>
        <v>0</v>
      </c>
      <c r="U178" s="1">
        <f t="shared" si="59"/>
        <v>5</v>
      </c>
    </row>
    <row r="179" ht="13.5" hidden="1" customHeight="1" spans="1:21">
      <c r="A179" s="11" t="s">
        <v>354</v>
      </c>
      <c r="B179" s="11" t="s">
        <v>355</v>
      </c>
      <c r="C179" s="12">
        <f>D179+H179+L179+P179</f>
        <v>1406.09</v>
      </c>
      <c r="D179" s="12">
        <f>E179+F179+G179</f>
        <v>958.09</v>
      </c>
      <c r="E179" s="12">
        <v>101.54</v>
      </c>
      <c r="F179" s="12">
        <v>4.55</v>
      </c>
      <c r="G179" s="12">
        <v>852</v>
      </c>
      <c r="H179" s="12">
        <f>I179+J179+K179</f>
        <v>448</v>
      </c>
      <c r="I179" s="12">
        <v>20.18</v>
      </c>
      <c r="J179" s="12">
        <v>4.2</v>
      </c>
      <c r="K179" s="12">
        <v>423.62</v>
      </c>
      <c r="L179" s="12">
        <f>M179+N179+O179</f>
        <v>0</v>
      </c>
      <c r="M179" s="14"/>
      <c r="N179" s="14"/>
      <c r="O179" s="14"/>
      <c r="P179" s="12">
        <f>Q179+R179+S179</f>
        <v>0</v>
      </c>
      <c r="Q179" s="12">
        <v>0</v>
      </c>
      <c r="R179" s="12">
        <v>0</v>
      </c>
      <c r="S179" s="12">
        <v>0</v>
      </c>
      <c r="U179" s="1">
        <f t="shared" si="59"/>
        <v>7</v>
      </c>
    </row>
    <row r="180" ht="13.5" hidden="1" customHeight="1" spans="1:21">
      <c r="A180" s="11" t="s">
        <v>356</v>
      </c>
      <c r="B180" s="11" t="s">
        <v>357</v>
      </c>
      <c r="C180" s="12">
        <f>D180+H180+L180+P180</f>
        <v>1983.16</v>
      </c>
      <c r="D180" s="12">
        <f>E180+F180+G180</f>
        <v>1653.16</v>
      </c>
      <c r="E180" s="12">
        <v>479.66</v>
      </c>
      <c r="F180" s="12">
        <v>32.5</v>
      </c>
      <c r="G180" s="12">
        <v>1141</v>
      </c>
      <c r="H180" s="12">
        <f>I180+J180+K180</f>
        <v>330</v>
      </c>
      <c r="I180" s="12">
        <v>150</v>
      </c>
      <c r="J180" s="12">
        <v>30</v>
      </c>
      <c r="K180" s="12">
        <v>150</v>
      </c>
      <c r="L180" s="12">
        <f>M180+N180+O180</f>
        <v>0</v>
      </c>
      <c r="M180" s="14"/>
      <c r="N180" s="14"/>
      <c r="O180" s="14"/>
      <c r="P180" s="12">
        <f>Q180+R180+S180</f>
        <v>0</v>
      </c>
      <c r="Q180" s="12">
        <v>0</v>
      </c>
      <c r="R180" s="12">
        <v>0</v>
      </c>
      <c r="S180" s="12">
        <v>0</v>
      </c>
      <c r="U180" s="1">
        <f t="shared" si="59"/>
        <v>7</v>
      </c>
    </row>
    <row r="181" ht="13.5" hidden="1" customHeight="1" spans="1:21">
      <c r="A181" s="11" t="s">
        <v>358</v>
      </c>
      <c r="B181" s="11" t="s">
        <v>359</v>
      </c>
      <c r="C181" s="12">
        <f>D181+H181+L181+P181</f>
        <v>62.15</v>
      </c>
      <c r="D181" s="12">
        <f>E181+F181+G181</f>
        <v>34.15</v>
      </c>
      <c r="E181" s="12">
        <v>34.15</v>
      </c>
      <c r="F181" s="12">
        <v>0</v>
      </c>
      <c r="G181" s="12">
        <v>0</v>
      </c>
      <c r="H181" s="12">
        <f>I181+J181+K181</f>
        <v>28</v>
      </c>
      <c r="I181" s="12">
        <v>13</v>
      </c>
      <c r="J181" s="12">
        <v>4</v>
      </c>
      <c r="K181" s="12">
        <v>11</v>
      </c>
      <c r="L181" s="12">
        <f>M181+N181+O181</f>
        <v>0</v>
      </c>
      <c r="M181" s="14"/>
      <c r="N181" s="14"/>
      <c r="O181" s="14"/>
      <c r="P181" s="12">
        <f>Q181+R181+S181</f>
        <v>0</v>
      </c>
      <c r="Q181" s="12">
        <v>0</v>
      </c>
      <c r="R181" s="12">
        <v>0</v>
      </c>
      <c r="S181" s="12">
        <v>0</v>
      </c>
      <c r="U181" s="1">
        <f t="shared" si="59"/>
        <v>7</v>
      </c>
    </row>
    <row r="182" ht="13.5" hidden="1" customHeight="1" spans="1:21">
      <c r="A182" s="11" t="s">
        <v>360</v>
      </c>
      <c r="B182" s="11" t="s">
        <v>361</v>
      </c>
      <c r="C182" s="12">
        <f>D182+H182+L182+P182</f>
        <v>152.01</v>
      </c>
      <c r="D182" s="12">
        <f>E182+F182+G182</f>
        <v>152.01</v>
      </c>
      <c r="E182" s="12">
        <v>152.01</v>
      </c>
      <c r="F182" s="12">
        <v>0</v>
      </c>
      <c r="G182" s="12">
        <v>0</v>
      </c>
      <c r="H182" s="12">
        <f>I182+J182+K182</f>
        <v>0</v>
      </c>
      <c r="I182" s="12">
        <v>0</v>
      </c>
      <c r="J182" s="12">
        <v>0</v>
      </c>
      <c r="K182" s="12">
        <v>0</v>
      </c>
      <c r="L182" s="12">
        <f>M182+N182+O182</f>
        <v>0</v>
      </c>
      <c r="M182" s="14"/>
      <c r="N182" s="14"/>
      <c r="O182" s="14"/>
      <c r="P182" s="12">
        <f>Q182+R182+S182</f>
        <v>0</v>
      </c>
      <c r="Q182" s="12">
        <v>0</v>
      </c>
      <c r="R182" s="12">
        <v>0</v>
      </c>
      <c r="S182" s="12">
        <v>0</v>
      </c>
      <c r="U182" s="1">
        <f t="shared" si="59"/>
        <v>7</v>
      </c>
    </row>
    <row r="183" ht="13.5" customHeight="1" spans="1:21">
      <c r="A183" s="11" t="s">
        <v>362</v>
      </c>
      <c r="B183" s="11" t="s">
        <v>363</v>
      </c>
      <c r="C183" s="12">
        <f t="shared" ref="C183:S183" si="77">C184</f>
        <v>600</v>
      </c>
      <c r="D183" s="12">
        <f t="shared" si="77"/>
        <v>0</v>
      </c>
      <c r="E183" s="12">
        <f t="shared" si="77"/>
        <v>0</v>
      </c>
      <c r="F183" s="12">
        <f t="shared" si="77"/>
        <v>0</v>
      </c>
      <c r="G183" s="12">
        <f t="shared" si="77"/>
        <v>0</v>
      </c>
      <c r="H183" s="12">
        <f t="shared" si="77"/>
        <v>600</v>
      </c>
      <c r="I183" s="12">
        <f t="shared" si="77"/>
        <v>188.73</v>
      </c>
      <c r="J183" s="12">
        <f t="shared" si="77"/>
        <v>0</v>
      </c>
      <c r="K183" s="12">
        <f t="shared" si="77"/>
        <v>411.27</v>
      </c>
      <c r="L183" s="12">
        <f t="shared" si="77"/>
        <v>0</v>
      </c>
      <c r="M183" s="12">
        <f t="shared" si="77"/>
        <v>0</v>
      </c>
      <c r="N183" s="12">
        <f t="shared" si="77"/>
        <v>0</v>
      </c>
      <c r="O183" s="12">
        <f t="shared" si="77"/>
        <v>0</v>
      </c>
      <c r="P183" s="12">
        <f t="shared" si="77"/>
        <v>0</v>
      </c>
      <c r="Q183" s="12">
        <f t="shared" si="77"/>
        <v>0</v>
      </c>
      <c r="R183" s="12">
        <f t="shared" si="77"/>
        <v>0</v>
      </c>
      <c r="S183" s="12">
        <f t="shared" si="77"/>
        <v>0</v>
      </c>
      <c r="U183" s="1">
        <f t="shared" si="59"/>
        <v>5</v>
      </c>
    </row>
    <row r="184" ht="13.5" hidden="1" customHeight="1" spans="1:21">
      <c r="A184" s="11" t="s">
        <v>364</v>
      </c>
      <c r="B184" s="11" t="s">
        <v>363</v>
      </c>
      <c r="C184" s="12">
        <f>D184+H184+L184+P184</f>
        <v>600</v>
      </c>
      <c r="D184" s="12">
        <f>E184+F184+G184</f>
        <v>0</v>
      </c>
      <c r="E184" s="12">
        <v>0</v>
      </c>
      <c r="F184" s="12">
        <v>0</v>
      </c>
      <c r="G184" s="12">
        <v>0</v>
      </c>
      <c r="H184" s="12">
        <f>I184+J184+K184</f>
        <v>600</v>
      </c>
      <c r="I184" s="12">
        <v>188.73</v>
      </c>
      <c r="J184" s="12">
        <v>0</v>
      </c>
      <c r="K184" s="12">
        <v>411.27</v>
      </c>
      <c r="L184" s="12">
        <f>M184+N184+O184</f>
        <v>0</v>
      </c>
      <c r="M184" s="14"/>
      <c r="N184" s="14"/>
      <c r="O184" s="14"/>
      <c r="P184" s="12">
        <f>Q184+R184+S184</f>
        <v>0</v>
      </c>
      <c r="Q184" s="12">
        <v>0</v>
      </c>
      <c r="R184" s="12">
        <v>0</v>
      </c>
      <c r="S184" s="12">
        <v>0</v>
      </c>
      <c r="U184" s="1">
        <f t="shared" si="59"/>
        <v>7</v>
      </c>
    </row>
    <row r="185" ht="13.5" customHeight="1" spans="1:21">
      <c r="A185" s="11" t="s">
        <v>365</v>
      </c>
      <c r="B185" s="11" t="s">
        <v>366</v>
      </c>
      <c r="C185" s="12">
        <f t="shared" ref="C185:S185" si="78">C186+C194+C203+C212+C216</f>
        <v>15648.22</v>
      </c>
      <c r="D185" s="12">
        <f t="shared" si="78"/>
        <v>11741.22</v>
      </c>
      <c r="E185" s="12">
        <f t="shared" si="78"/>
        <v>7154.45</v>
      </c>
      <c r="F185" s="12">
        <f t="shared" si="78"/>
        <v>91.77</v>
      </c>
      <c r="G185" s="12">
        <f t="shared" si="78"/>
        <v>4495</v>
      </c>
      <c r="H185" s="12">
        <f t="shared" si="78"/>
        <v>3907</v>
      </c>
      <c r="I185" s="12">
        <f t="shared" si="78"/>
        <v>898.03</v>
      </c>
      <c r="J185" s="12">
        <f t="shared" si="78"/>
        <v>442.8</v>
      </c>
      <c r="K185" s="12">
        <f t="shared" si="78"/>
        <v>2566.17</v>
      </c>
      <c r="L185" s="12">
        <f t="shared" si="78"/>
        <v>0</v>
      </c>
      <c r="M185" s="12">
        <f t="shared" si="78"/>
        <v>0</v>
      </c>
      <c r="N185" s="12">
        <f t="shared" si="78"/>
        <v>0</v>
      </c>
      <c r="O185" s="12">
        <f t="shared" si="78"/>
        <v>0</v>
      </c>
      <c r="P185" s="12">
        <f t="shared" si="78"/>
        <v>0</v>
      </c>
      <c r="Q185" s="12">
        <f t="shared" si="78"/>
        <v>0</v>
      </c>
      <c r="R185" s="12">
        <f t="shared" si="78"/>
        <v>0</v>
      </c>
      <c r="S185" s="12">
        <f t="shared" si="78"/>
        <v>0</v>
      </c>
      <c r="U185" s="1">
        <f t="shared" si="59"/>
        <v>3</v>
      </c>
    </row>
    <row r="186" ht="13.5" customHeight="1" spans="1:21">
      <c r="A186" s="11" t="s">
        <v>367</v>
      </c>
      <c r="B186" s="11" t="s">
        <v>368</v>
      </c>
      <c r="C186" s="12">
        <f t="shared" ref="C186:S186" si="79">SUM(C187:C193)</f>
        <v>1982.13</v>
      </c>
      <c r="D186" s="12">
        <f t="shared" si="79"/>
        <v>1911.13</v>
      </c>
      <c r="E186" s="12">
        <f t="shared" si="79"/>
        <v>1678.88</v>
      </c>
      <c r="F186" s="12">
        <f t="shared" si="79"/>
        <v>29.25</v>
      </c>
      <c r="G186" s="12">
        <f t="shared" si="79"/>
        <v>203</v>
      </c>
      <c r="H186" s="12">
        <f t="shared" si="79"/>
        <v>71</v>
      </c>
      <c r="I186" s="12">
        <f t="shared" si="79"/>
        <v>4.2</v>
      </c>
      <c r="J186" s="12">
        <f t="shared" si="79"/>
        <v>25.4</v>
      </c>
      <c r="K186" s="12">
        <f t="shared" si="79"/>
        <v>41.4</v>
      </c>
      <c r="L186" s="12">
        <f t="shared" si="79"/>
        <v>0</v>
      </c>
      <c r="M186" s="12">
        <f t="shared" si="79"/>
        <v>0</v>
      </c>
      <c r="N186" s="12">
        <f t="shared" si="79"/>
        <v>0</v>
      </c>
      <c r="O186" s="12">
        <f t="shared" si="79"/>
        <v>0</v>
      </c>
      <c r="P186" s="12">
        <f t="shared" si="79"/>
        <v>0</v>
      </c>
      <c r="Q186" s="12">
        <f t="shared" si="79"/>
        <v>0</v>
      </c>
      <c r="R186" s="12">
        <f t="shared" si="79"/>
        <v>0</v>
      </c>
      <c r="S186" s="12">
        <f t="shared" si="79"/>
        <v>0</v>
      </c>
      <c r="U186" s="1">
        <f t="shared" si="59"/>
        <v>5</v>
      </c>
    </row>
    <row r="187" ht="13.5" hidden="1" customHeight="1" spans="1:21">
      <c r="A187" s="11" t="s">
        <v>369</v>
      </c>
      <c r="B187" s="11" t="s">
        <v>370</v>
      </c>
      <c r="C187" s="12">
        <f t="shared" ref="C187:C193" si="80">D187+H187+L187+P187</f>
        <v>88.45</v>
      </c>
      <c r="D187" s="12">
        <f t="shared" ref="D187:D193" si="81">E187+F187+G187</f>
        <v>84.45</v>
      </c>
      <c r="E187" s="12">
        <v>72.55</v>
      </c>
      <c r="F187" s="12">
        <v>3.9</v>
      </c>
      <c r="G187" s="12">
        <v>8</v>
      </c>
      <c r="H187" s="12">
        <f t="shared" ref="H187:H193" si="82">I187+J187+K187</f>
        <v>4</v>
      </c>
      <c r="I187" s="12">
        <v>0</v>
      </c>
      <c r="J187" s="12">
        <v>3.6</v>
      </c>
      <c r="K187" s="12">
        <v>0.4</v>
      </c>
      <c r="L187" s="12">
        <f t="shared" ref="L187:L193" si="83">M187+N187+O187</f>
        <v>0</v>
      </c>
      <c r="M187" s="14"/>
      <c r="N187" s="14"/>
      <c r="O187" s="14"/>
      <c r="P187" s="12">
        <f t="shared" ref="P187:P193" si="84">Q187+R187+S187</f>
        <v>0</v>
      </c>
      <c r="Q187" s="12">
        <v>0</v>
      </c>
      <c r="R187" s="12">
        <v>0</v>
      </c>
      <c r="S187" s="12">
        <v>0</v>
      </c>
      <c r="U187" s="1">
        <f t="shared" si="59"/>
        <v>7</v>
      </c>
    </row>
    <row r="188" ht="13.5" hidden="1" customHeight="1" spans="1:21">
      <c r="A188" s="11" t="s">
        <v>371</v>
      </c>
      <c r="B188" s="11" t="s">
        <v>372</v>
      </c>
      <c r="C188" s="12">
        <f t="shared" si="80"/>
        <v>90</v>
      </c>
      <c r="D188" s="12">
        <f t="shared" si="81"/>
        <v>90</v>
      </c>
      <c r="E188" s="12">
        <v>0</v>
      </c>
      <c r="F188" s="12">
        <v>0</v>
      </c>
      <c r="G188" s="12">
        <v>90</v>
      </c>
      <c r="H188" s="12">
        <f t="shared" si="82"/>
        <v>0</v>
      </c>
      <c r="I188" s="12">
        <v>0</v>
      </c>
      <c r="J188" s="12">
        <v>0</v>
      </c>
      <c r="K188" s="12">
        <v>0</v>
      </c>
      <c r="L188" s="12">
        <f t="shared" si="83"/>
        <v>0</v>
      </c>
      <c r="M188" s="14"/>
      <c r="N188" s="14"/>
      <c r="O188" s="14"/>
      <c r="P188" s="12">
        <f t="shared" si="84"/>
        <v>0</v>
      </c>
      <c r="Q188" s="12">
        <v>0</v>
      </c>
      <c r="R188" s="12">
        <v>0</v>
      </c>
      <c r="S188" s="12">
        <v>0</v>
      </c>
      <c r="U188" s="1">
        <f t="shared" si="59"/>
        <v>7</v>
      </c>
    </row>
    <row r="189" ht="13.5" hidden="1" customHeight="1" spans="1:21">
      <c r="A189" s="11" t="s">
        <v>373</v>
      </c>
      <c r="B189" s="11" t="s">
        <v>374</v>
      </c>
      <c r="C189" s="12">
        <f t="shared" si="80"/>
        <v>571.7</v>
      </c>
      <c r="D189" s="12">
        <f t="shared" si="81"/>
        <v>544.7</v>
      </c>
      <c r="E189" s="12">
        <v>449.75</v>
      </c>
      <c r="F189" s="12">
        <v>14.95</v>
      </c>
      <c r="G189" s="12">
        <v>80</v>
      </c>
      <c r="H189" s="12">
        <f t="shared" si="82"/>
        <v>27</v>
      </c>
      <c r="I189" s="12">
        <v>0</v>
      </c>
      <c r="J189" s="12">
        <v>2</v>
      </c>
      <c r="K189" s="12">
        <v>25</v>
      </c>
      <c r="L189" s="12">
        <f t="shared" si="83"/>
        <v>0</v>
      </c>
      <c r="M189" s="14"/>
      <c r="N189" s="14"/>
      <c r="O189" s="14"/>
      <c r="P189" s="12">
        <f t="shared" si="84"/>
        <v>0</v>
      </c>
      <c r="Q189" s="12">
        <v>0</v>
      </c>
      <c r="R189" s="12">
        <v>0</v>
      </c>
      <c r="S189" s="12">
        <v>0</v>
      </c>
      <c r="U189" s="1">
        <f t="shared" si="59"/>
        <v>7</v>
      </c>
    </row>
    <row r="190" ht="13.5" hidden="1" customHeight="1" spans="1:21">
      <c r="A190" s="11" t="s">
        <v>375</v>
      </c>
      <c r="B190" s="11" t="s">
        <v>376</v>
      </c>
      <c r="C190" s="12">
        <f t="shared" si="80"/>
        <v>90.61</v>
      </c>
      <c r="D190" s="12">
        <f t="shared" si="81"/>
        <v>90.61</v>
      </c>
      <c r="E190" s="12">
        <v>90.61</v>
      </c>
      <c r="F190" s="12">
        <v>0</v>
      </c>
      <c r="G190" s="12">
        <v>0</v>
      </c>
      <c r="H190" s="12">
        <f t="shared" si="82"/>
        <v>0</v>
      </c>
      <c r="I190" s="12">
        <v>0</v>
      </c>
      <c r="J190" s="12">
        <v>0</v>
      </c>
      <c r="K190" s="12">
        <v>0</v>
      </c>
      <c r="L190" s="12">
        <f t="shared" si="83"/>
        <v>0</v>
      </c>
      <c r="M190" s="14"/>
      <c r="N190" s="14"/>
      <c r="O190" s="14"/>
      <c r="P190" s="12">
        <f t="shared" si="84"/>
        <v>0</v>
      </c>
      <c r="Q190" s="12">
        <v>0</v>
      </c>
      <c r="R190" s="12">
        <v>0</v>
      </c>
      <c r="S190" s="12">
        <v>0</v>
      </c>
      <c r="U190" s="1">
        <f t="shared" si="59"/>
        <v>7</v>
      </c>
    </row>
    <row r="191" ht="13.5" hidden="1" customHeight="1" spans="1:21">
      <c r="A191" s="11" t="s">
        <v>377</v>
      </c>
      <c r="B191" s="11" t="s">
        <v>378</v>
      </c>
      <c r="C191" s="12">
        <f t="shared" si="80"/>
        <v>260.41</v>
      </c>
      <c r="D191" s="12">
        <f t="shared" si="81"/>
        <v>245.41</v>
      </c>
      <c r="E191" s="12">
        <v>237.41</v>
      </c>
      <c r="F191" s="12">
        <v>0</v>
      </c>
      <c r="G191" s="12">
        <v>8</v>
      </c>
      <c r="H191" s="12">
        <f t="shared" si="82"/>
        <v>15</v>
      </c>
      <c r="I191" s="12">
        <v>4.2</v>
      </c>
      <c r="J191" s="12">
        <v>10.8</v>
      </c>
      <c r="K191" s="12">
        <v>0</v>
      </c>
      <c r="L191" s="12">
        <f t="shared" si="83"/>
        <v>0</v>
      </c>
      <c r="M191" s="14"/>
      <c r="N191" s="14"/>
      <c r="O191" s="14"/>
      <c r="P191" s="12">
        <f t="shared" si="84"/>
        <v>0</v>
      </c>
      <c r="Q191" s="12">
        <v>0</v>
      </c>
      <c r="R191" s="12">
        <v>0</v>
      </c>
      <c r="S191" s="12">
        <v>0</v>
      </c>
      <c r="U191" s="1">
        <f t="shared" si="59"/>
        <v>7</v>
      </c>
    </row>
    <row r="192" ht="13.5" hidden="1" customHeight="1" spans="1:21">
      <c r="A192" s="11" t="s">
        <v>379</v>
      </c>
      <c r="B192" s="11" t="s">
        <v>380</v>
      </c>
      <c r="C192" s="12">
        <f t="shared" si="80"/>
        <v>786.43</v>
      </c>
      <c r="D192" s="12">
        <f t="shared" si="81"/>
        <v>777.43</v>
      </c>
      <c r="E192" s="12">
        <v>767.03</v>
      </c>
      <c r="F192" s="12">
        <v>10.4</v>
      </c>
      <c r="G192" s="12">
        <v>0</v>
      </c>
      <c r="H192" s="12">
        <f t="shared" si="82"/>
        <v>9</v>
      </c>
      <c r="I192" s="12">
        <v>0</v>
      </c>
      <c r="J192" s="12">
        <v>9</v>
      </c>
      <c r="K192" s="12">
        <v>0</v>
      </c>
      <c r="L192" s="12">
        <f t="shared" si="83"/>
        <v>0</v>
      </c>
      <c r="M192" s="14"/>
      <c r="N192" s="14"/>
      <c r="O192" s="14"/>
      <c r="P192" s="12">
        <f t="shared" si="84"/>
        <v>0</v>
      </c>
      <c r="Q192" s="12">
        <v>0</v>
      </c>
      <c r="R192" s="12">
        <v>0</v>
      </c>
      <c r="S192" s="12">
        <v>0</v>
      </c>
      <c r="U192" s="1">
        <f t="shared" si="59"/>
        <v>7</v>
      </c>
    </row>
    <row r="193" ht="13.5" hidden="1" customHeight="1" spans="1:21">
      <c r="A193" s="11" t="s">
        <v>381</v>
      </c>
      <c r="B193" s="11" t="s">
        <v>382</v>
      </c>
      <c r="C193" s="12">
        <f t="shared" si="80"/>
        <v>94.53</v>
      </c>
      <c r="D193" s="12">
        <f t="shared" si="81"/>
        <v>78.53</v>
      </c>
      <c r="E193" s="12">
        <v>61.53</v>
      </c>
      <c r="F193" s="12">
        <v>0</v>
      </c>
      <c r="G193" s="12">
        <v>17</v>
      </c>
      <c r="H193" s="12">
        <f t="shared" si="82"/>
        <v>16</v>
      </c>
      <c r="I193" s="12">
        <v>0</v>
      </c>
      <c r="J193" s="12">
        <v>0</v>
      </c>
      <c r="K193" s="12">
        <v>16</v>
      </c>
      <c r="L193" s="12">
        <f t="shared" si="83"/>
        <v>0</v>
      </c>
      <c r="M193" s="14"/>
      <c r="N193" s="14"/>
      <c r="O193" s="14"/>
      <c r="P193" s="12">
        <f t="shared" si="84"/>
        <v>0</v>
      </c>
      <c r="Q193" s="12">
        <v>0</v>
      </c>
      <c r="R193" s="12">
        <v>0</v>
      </c>
      <c r="S193" s="12">
        <v>0</v>
      </c>
      <c r="U193" s="1">
        <f t="shared" si="59"/>
        <v>7</v>
      </c>
    </row>
    <row r="194" ht="13.5" customHeight="1" spans="1:21">
      <c r="A194" s="11" t="s">
        <v>383</v>
      </c>
      <c r="B194" s="11" t="s">
        <v>384</v>
      </c>
      <c r="C194" s="12">
        <f t="shared" ref="C194:S194" si="85">SUM(C195:C202)</f>
        <v>4364.51</v>
      </c>
      <c r="D194" s="12">
        <f t="shared" si="85"/>
        <v>1853.51</v>
      </c>
      <c r="E194" s="12">
        <f t="shared" si="85"/>
        <v>1783.74</v>
      </c>
      <c r="F194" s="12">
        <f t="shared" si="85"/>
        <v>52.77</v>
      </c>
      <c r="G194" s="12">
        <f t="shared" si="85"/>
        <v>17</v>
      </c>
      <c r="H194" s="12">
        <f t="shared" si="85"/>
        <v>2511</v>
      </c>
      <c r="I194" s="12">
        <f t="shared" si="85"/>
        <v>401.09</v>
      </c>
      <c r="J194" s="12">
        <f t="shared" si="85"/>
        <v>95.1</v>
      </c>
      <c r="K194" s="12">
        <f t="shared" si="85"/>
        <v>2014.81</v>
      </c>
      <c r="L194" s="12">
        <f t="shared" si="85"/>
        <v>0</v>
      </c>
      <c r="M194" s="12">
        <f t="shared" si="85"/>
        <v>0</v>
      </c>
      <c r="N194" s="12">
        <f t="shared" si="85"/>
        <v>0</v>
      </c>
      <c r="O194" s="12">
        <f t="shared" si="85"/>
        <v>0</v>
      </c>
      <c r="P194" s="12">
        <f t="shared" si="85"/>
        <v>0</v>
      </c>
      <c r="Q194" s="12">
        <f t="shared" si="85"/>
        <v>0</v>
      </c>
      <c r="R194" s="12">
        <f t="shared" si="85"/>
        <v>0</v>
      </c>
      <c r="S194" s="12">
        <f t="shared" si="85"/>
        <v>0</v>
      </c>
      <c r="U194" s="1">
        <f t="shared" si="59"/>
        <v>5</v>
      </c>
    </row>
    <row r="195" ht="12.75" hidden="1" customHeight="1" spans="1:21">
      <c r="A195" s="11" t="s">
        <v>385</v>
      </c>
      <c r="B195" s="11" t="s">
        <v>386</v>
      </c>
      <c r="C195" s="12">
        <f t="shared" ref="C195:C202" si="86">D195+H195+L195+P195</f>
        <v>2090.17</v>
      </c>
      <c r="D195" s="12">
        <f t="shared" ref="D195:D202" si="87">E195+F195+G195</f>
        <v>1641.98</v>
      </c>
      <c r="E195" s="12">
        <v>1589.21</v>
      </c>
      <c r="F195" s="12">
        <v>52.77</v>
      </c>
      <c r="G195" s="12">
        <v>0</v>
      </c>
      <c r="H195" s="12">
        <f t="shared" ref="H195:H202" si="88">I195+J195+K195</f>
        <v>448.19</v>
      </c>
      <c r="I195" s="12">
        <v>342.79</v>
      </c>
      <c r="J195" s="12">
        <v>5.4</v>
      </c>
      <c r="K195" s="12">
        <v>100</v>
      </c>
      <c r="L195" s="12">
        <f t="shared" ref="L195:L202" si="89">M195+N195+O195</f>
        <v>0</v>
      </c>
      <c r="M195" s="14"/>
      <c r="N195" s="14"/>
      <c r="O195" s="14"/>
      <c r="P195" s="12"/>
      <c r="Q195" s="12"/>
      <c r="R195" s="12"/>
      <c r="S195" s="12"/>
      <c r="U195" s="1">
        <f t="shared" si="59"/>
        <v>7</v>
      </c>
    </row>
    <row r="196" ht="13.5" hidden="1" customHeight="1" spans="1:21">
      <c r="A196" s="11" t="s">
        <v>387</v>
      </c>
      <c r="B196" s="11" t="s">
        <v>388</v>
      </c>
      <c r="C196" s="12">
        <f t="shared" si="86"/>
        <v>45.74</v>
      </c>
      <c r="D196" s="12">
        <f t="shared" si="87"/>
        <v>45.74</v>
      </c>
      <c r="E196" s="12">
        <v>45.74</v>
      </c>
      <c r="F196" s="12">
        <v>0</v>
      </c>
      <c r="G196" s="12">
        <v>0</v>
      </c>
      <c r="H196" s="12">
        <f t="shared" si="88"/>
        <v>0</v>
      </c>
      <c r="I196" s="12">
        <v>0</v>
      </c>
      <c r="J196" s="12">
        <v>0</v>
      </c>
      <c r="K196" s="12">
        <v>0</v>
      </c>
      <c r="L196" s="12">
        <f t="shared" si="89"/>
        <v>0</v>
      </c>
      <c r="M196" s="14"/>
      <c r="N196" s="14"/>
      <c r="O196" s="14"/>
      <c r="P196" s="12"/>
      <c r="Q196" s="12"/>
      <c r="R196" s="12"/>
      <c r="S196" s="12"/>
      <c r="U196" s="1">
        <f t="shared" si="59"/>
        <v>7</v>
      </c>
    </row>
    <row r="197" ht="13.5" hidden="1" customHeight="1" spans="1:21">
      <c r="A197" s="11" t="s">
        <v>389</v>
      </c>
      <c r="B197" s="11" t="s">
        <v>390</v>
      </c>
      <c r="C197" s="12">
        <f t="shared" si="86"/>
        <v>385.03</v>
      </c>
      <c r="D197" s="12">
        <f t="shared" si="87"/>
        <v>131.2</v>
      </c>
      <c r="E197" s="12">
        <v>131.2</v>
      </c>
      <c r="F197" s="12">
        <v>0</v>
      </c>
      <c r="G197" s="12">
        <v>0</v>
      </c>
      <c r="H197" s="12">
        <f t="shared" si="88"/>
        <v>253.83</v>
      </c>
      <c r="I197" s="12">
        <v>55.1</v>
      </c>
      <c r="J197" s="12">
        <v>85.9</v>
      </c>
      <c r="K197" s="12">
        <v>112.83</v>
      </c>
      <c r="L197" s="12">
        <f t="shared" si="89"/>
        <v>0</v>
      </c>
      <c r="M197" s="14"/>
      <c r="N197" s="14"/>
      <c r="O197" s="14"/>
      <c r="P197" s="12"/>
      <c r="Q197" s="12"/>
      <c r="R197" s="12"/>
      <c r="S197" s="12"/>
      <c r="U197" s="1">
        <f t="shared" si="59"/>
        <v>7</v>
      </c>
    </row>
    <row r="198" ht="13.5" hidden="1" customHeight="1" spans="1:21">
      <c r="A198" s="11" t="s">
        <v>391</v>
      </c>
      <c r="B198" s="11" t="s">
        <v>392</v>
      </c>
      <c r="C198" s="12">
        <f t="shared" si="86"/>
        <v>30.49</v>
      </c>
      <c r="D198" s="12">
        <f t="shared" si="87"/>
        <v>0</v>
      </c>
      <c r="E198" s="12">
        <v>0</v>
      </c>
      <c r="F198" s="12">
        <v>0</v>
      </c>
      <c r="G198" s="12">
        <v>0</v>
      </c>
      <c r="H198" s="12">
        <f t="shared" si="88"/>
        <v>30.49</v>
      </c>
      <c r="I198" s="12">
        <v>0</v>
      </c>
      <c r="J198" s="12">
        <v>0</v>
      </c>
      <c r="K198" s="12">
        <v>30.49</v>
      </c>
      <c r="L198" s="12">
        <f t="shared" si="89"/>
        <v>0</v>
      </c>
      <c r="M198" s="14"/>
      <c r="N198" s="14"/>
      <c r="O198" s="14"/>
      <c r="P198" s="12"/>
      <c r="Q198" s="12"/>
      <c r="R198" s="12"/>
      <c r="S198" s="12"/>
      <c r="U198" s="1">
        <f t="shared" ref="U198:U261" si="90">LEN(A198)</f>
        <v>7</v>
      </c>
    </row>
    <row r="199" ht="13.5" hidden="1" customHeight="1" spans="1:21">
      <c r="A199" s="11" t="s">
        <v>393</v>
      </c>
      <c r="B199" s="11" t="s">
        <v>394</v>
      </c>
      <c r="C199" s="12">
        <f t="shared" si="86"/>
        <v>989.08</v>
      </c>
      <c r="D199" s="12">
        <f t="shared" si="87"/>
        <v>32.59</v>
      </c>
      <c r="E199" s="12">
        <v>17.59</v>
      </c>
      <c r="F199" s="12">
        <v>0</v>
      </c>
      <c r="G199" s="12">
        <v>15</v>
      </c>
      <c r="H199" s="12">
        <f t="shared" si="88"/>
        <v>956.49</v>
      </c>
      <c r="I199" s="12">
        <v>3.2</v>
      </c>
      <c r="J199" s="12">
        <v>3.8</v>
      </c>
      <c r="K199" s="12">
        <v>949.49</v>
      </c>
      <c r="L199" s="12">
        <f t="shared" si="89"/>
        <v>0</v>
      </c>
      <c r="M199" s="14"/>
      <c r="N199" s="14"/>
      <c r="O199" s="14"/>
      <c r="P199" s="12"/>
      <c r="Q199" s="12"/>
      <c r="R199" s="12"/>
      <c r="S199" s="12"/>
      <c r="U199" s="1">
        <f t="shared" si="90"/>
        <v>7</v>
      </c>
    </row>
    <row r="200" ht="13.5" hidden="1" customHeight="1" spans="1:21">
      <c r="A200" s="11" t="s">
        <v>395</v>
      </c>
      <c r="B200" s="11" t="s">
        <v>396</v>
      </c>
      <c r="C200" s="12">
        <f t="shared" si="86"/>
        <v>55</v>
      </c>
      <c r="D200" s="12">
        <f t="shared" si="87"/>
        <v>2</v>
      </c>
      <c r="E200" s="12">
        <v>0</v>
      </c>
      <c r="F200" s="12">
        <v>0</v>
      </c>
      <c r="G200" s="12">
        <v>2</v>
      </c>
      <c r="H200" s="12">
        <f t="shared" si="88"/>
        <v>53</v>
      </c>
      <c r="I200" s="12">
        <v>0</v>
      </c>
      <c r="J200" s="12">
        <v>0</v>
      </c>
      <c r="K200" s="12">
        <v>53</v>
      </c>
      <c r="L200" s="12">
        <f t="shared" si="89"/>
        <v>0</v>
      </c>
      <c r="M200" s="14"/>
      <c r="N200" s="14"/>
      <c r="O200" s="14"/>
      <c r="P200" s="12"/>
      <c r="Q200" s="12"/>
      <c r="R200" s="12"/>
      <c r="S200" s="12"/>
      <c r="U200" s="1">
        <f t="shared" si="90"/>
        <v>7</v>
      </c>
    </row>
    <row r="201" ht="13.5" hidden="1" customHeight="1" spans="1:21">
      <c r="A201" s="11" t="s">
        <v>397</v>
      </c>
      <c r="B201" s="11" t="s">
        <v>398</v>
      </c>
      <c r="C201" s="12">
        <f t="shared" si="86"/>
        <v>73</v>
      </c>
      <c r="D201" s="12">
        <f t="shared" si="87"/>
        <v>0</v>
      </c>
      <c r="E201" s="12">
        <v>0</v>
      </c>
      <c r="F201" s="12">
        <v>0</v>
      </c>
      <c r="G201" s="12">
        <v>0</v>
      </c>
      <c r="H201" s="12">
        <f t="shared" si="88"/>
        <v>73</v>
      </c>
      <c r="I201" s="12">
        <v>0</v>
      </c>
      <c r="J201" s="12">
        <v>0</v>
      </c>
      <c r="K201" s="12">
        <v>73</v>
      </c>
      <c r="L201" s="12">
        <f t="shared" si="89"/>
        <v>0</v>
      </c>
      <c r="M201" s="14"/>
      <c r="N201" s="14"/>
      <c r="O201" s="14"/>
      <c r="P201" s="12"/>
      <c r="Q201" s="12"/>
      <c r="R201" s="12"/>
      <c r="S201" s="12"/>
      <c r="U201" s="1">
        <f t="shared" si="90"/>
        <v>7</v>
      </c>
    </row>
    <row r="202" ht="13.5" hidden="1" customHeight="1" spans="1:21">
      <c r="A202" s="11" t="s">
        <v>399</v>
      </c>
      <c r="B202" s="11" t="s">
        <v>400</v>
      </c>
      <c r="C202" s="12">
        <f t="shared" si="86"/>
        <v>696</v>
      </c>
      <c r="D202" s="12">
        <f t="shared" si="87"/>
        <v>0</v>
      </c>
      <c r="E202" s="12">
        <v>0</v>
      </c>
      <c r="F202" s="12">
        <v>0</v>
      </c>
      <c r="G202" s="12">
        <v>0</v>
      </c>
      <c r="H202" s="12">
        <f t="shared" si="88"/>
        <v>696</v>
      </c>
      <c r="I202" s="12">
        <v>0</v>
      </c>
      <c r="J202" s="12">
        <v>0</v>
      </c>
      <c r="K202" s="12">
        <v>696</v>
      </c>
      <c r="L202" s="12">
        <f t="shared" si="89"/>
        <v>0</v>
      </c>
      <c r="M202" s="14"/>
      <c r="N202" s="14"/>
      <c r="O202" s="14"/>
      <c r="P202" s="12"/>
      <c r="Q202" s="12"/>
      <c r="R202" s="12"/>
      <c r="S202" s="12"/>
      <c r="U202" s="1">
        <f t="shared" si="90"/>
        <v>7</v>
      </c>
    </row>
    <row r="203" ht="13.5" customHeight="1" spans="1:21">
      <c r="A203" s="11" t="s">
        <v>401</v>
      </c>
      <c r="B203" s="11" t="s">
        <v>402</v>
      </c>
      <c r="C203" s="12">
        <f t="shared" ref="C203:S203" si="91">SUM(C204:C211)</f>
        <v>4978.72</v>
      </c>
      <c r="D203" s="12">
        <f t="shared" si="91"/>
        <v>3653.72</v>
      </c>
      <c r="E203" s="12">
        <f t="shared" si="91"/>
        <v>3631.57</v>
      </c>
      <c r="F203" s="12">
        <f t="shared" si="91"/>
        <v>7.15</v>
      </c>
      <c r="G203" s="12">
        <f t="shared" si="91"/>
        <v>15</v>
      </c>
      <c r="H203" s="12">
        <f t="shared" si="91"/>
        <v>1325</v>
      </c>
      <c r="I203" s="12">
        <f t="shared" si="91"/>
        <v>492.74</v>
      </c>
      <c r="J203" s="12">
        <f t="shared" si="91"/>
        <v>322.3</v>
      </c>
      <c r="K203" s="12">
        <f t="shared" si="91"/>
        <v>509.96</v>
      </c>
      <c r="L203" s="12">
        <f t="shared" si="91"/>
        <v>0</v>
      </c>
      <c r="M203" s="12">
        <f t="shared" si="91"/>
        <v>0</v>
      </c>
      <c r="N203" s="12">
        <f t="shared" si="91"/>
        <v>0</v>
      </c>
      <c r="O203" s="12">
        <f t="shared" si="91"/>
        <v>0</v>
      </c>
      <c r="P203" s="12">
        <f t="shared" si="91"/>
        <v>0</v>
      </c>
      <c r="Q203" s="12">
        <f t="shared" si="91"/>
        <v>0</v>
      </c>
      <c r="R203" s="12">
        <f t="shared" si="91"/>
        <v>0</v>
      </c>
      <c r="S203" s="12">
        <f t="shared" si="91"/>
        <v>0</v>
      </c>
      <c r="U203" s="1">
        <f t="shared" si="90"/>
        <v>5</v>
      </c>
    </row>
    <row r="204" ht="13.5" hidden="1" customHeight="1" spans="1:21">
      <c r="A204" s="11" t="s">
        <v>403</v>
      </c>
      <c r="B204" s="11" t="s">
        <v>404</v>
      </c>
      <c r="C204" s="12">
        <f t="shared" ref="C204:C211" si="92">D204+H204+L204+P204</f>
        <v>191.16</v>
      </c>
      <c r="D204" s="12">
        <f t="shared" ref="D204:D211" si="93">E204+F204+G204</f>
        <v>184.56</v>
      </c>
      <c r="E204" s="12">
        <v>177.41</v>
      </c>
      <c r="F204" s="12">
        <v>7.15</v>
      </c>
      <c r="G204" s="12">
        <v>0</v>
      </c>
      <c r="H204" s="12">
        <f t="shared" ref="H204:H211" si="94">I204+J204+K204</f>
        <v>6.6</v>
      </c>
      <c r="I204" s="12">
        <v>0</v>
      </c>
      <c r="J204" s="12">
        <v>6.6</v>
      </c>
      <c r="K204" s="12">
        <v>0</v>
      </c>
      <c r="L204" s="12">
        <f t="shared" ref="L204:L211" si="95">M204+N204+O204</f>
        <v>0</v>
      </c>
      <c r="M204" s="14"/>
      <c r="N204" s="14"/>
      <c r="O204" s="14"/>
      <c r="P204" s="12">
        <f t="shared" ref="P204:P211" si="96">Q204+R204+S204</f>
        <v>0</v>
      </c>
      <c r="Q204" s="12">
        <v>0</v>
      </c>
      <c r="R204" s="12">
        <v>0</v>
      </c>
      <c r="S204" s="12">
        <v>0</v>
      </c>
      <c r="U204" s="1">
        <f t="shared" si="90"/>
        <v>7</v>
      </c>
    </row>
    <row r="205" ht="13.5" hidden="1" customHeight="1" spans="1:21">
      <c r="A205" s="11" t="s">
        <v>405</v>
      </c>
      <c r="B205" s="11" t="s">
        <v>406</v>
      </c>
      <c r="C205" s="12">
        <f t="shared" si="92"/>
        <v>93.4</v>
      </c>
      <c r="D205" s="12">
        <f t="shared" si="93"/>
        <v>0</v>
      </c>
      <c r="E205" s="12">
        <v>0</v>
      </c>
      <c r="F205" s="12">
        <v>0</v>
      </c>
      <c r="G205" s="12">
        <v>0</v>
      </c>
      <c r="H205" s="12">
        <f t="shared" si="94"/>
        <v>93.4</v>
      </c>
      <c r="I205" s="12">
        <v>0</v>
      </c>
      <c r="J205" s="12">
        <v>0</v>
      </c>
      <c r="K205" s="12">
        <v>93.4</v>
      </c>
      <c r="L205" s="12">
        <f t="shared" si="95"/>
        <v>0</v>
      </c>
      <c r="M205" s="14"/>
      <c r="N205" s="14"/>
      <c r="O205" s="14"/>
      <c r="P205" s="12">
        <f t="shared" si="96"/>
        <v>0</v>
      </c>
      <c r="Q205" s="12">
        <v>0</v>
      </c>
      <c r="R205" s="12">
        <v>0</v>
      </c>
      <c r="S205" s="12">
        <v>0</v>
      </c>
      <c r="U205" s="1">
        <f t="shared" si="90"/>
        <v>7</v>
      </c>
    </row>
    <row r="206" ht="13.5" hidden="1" customHeight="1" spans="1:21">
      <c r="A206" s="11" t="s">
        <v>407</v>
      </c>
      <c r="B206" s="11" t="s">
        <v>408</v>
      </c>
      <c r="C206" s="12">
        <f t="shared" si="92"/>
        <v>2823.28</v>
      </c>
      <c r="D206" s="12">
        <f t="shared" si="93"/>
        <v>2338.64</v>
      </c>
      <c r="E206" s="12">
        <v>2338.64</v>
      </c>
      <c r="F206" s="12">
        <v>0</v>
      </c>
      <c r="G206" s="12">
        <v>0</v>
      </c>
      <c r="H206" s="12">
        <f t="shared" si="94"/>
        <v>484.64</v>
      </c>
      <c r="I206" s="12">
        <v>235.74</v>
      </c>
      <c r="J206" s="12">
        <v>188.9</v>
      </c>
      <c r="K206" s="12">
        <v>60</v>
      </c>
      <c r="L206" s="12">
        <f t="shared" si="95"/>
        <v>0</v>
      </c>
      <c r="M206" s="14"/>
      <c r="N206" s="14"/>
      <c r="O206" s="14"/>
      <c r="P206" s="12">
        <f t="shared" si="96"/>
        <v>0</v>
      </c>
      <c r="Q206" s="12">
        <v>0</v>
      </c>
      <c r="R206" s="12">
        <v>0</v>
      </c>
      <c r="S206" s="12">
        <v>0</v>
      </c>
      <c r="U206" s="1">
        <f t="shared" si="90"/>
        <v>7</v>
      </c>
    </row>
    <row r="207" ht="13.5" hidden="1" customHeight="1" spans="1:21">
      <c r="A207" s="11" t="s">
        <v>409</v>
      </c>
      <c r="B207" s="11" t="s">
        <v>410</v>
      </c>
      <c r="C207" s="12">
        <f t="shared" si="92"/>
        <v>1346.31</v>
      </c>
      <c r="D207" s="12">
        <f t="shared" si="93"/>
        <v>1037.95</v>
      </c>
      <c r="E207" s="12">
        <v>1027.95</v>
      </c>
      <c r="F207" s="12">
        <v>0</v>
      </c>
      <c r="G207" s="12">
        <v>10</v>
      </c>
      <c r="H207" s="12">
        <f t="shared" si="94"/>
        <v>308.36</v>
      </c>
      <c r="I207" s="12">
        <v>141.77</v>
      </c>
      <c r="J207" s="12">
        <v>82.03</v>
      </c>
      <c r="K207" s="12">
        <v>84.56</v>
      </c>
      <c r="L207" s="12">
        <f t="shared" si="95"/>
        <v>0</v>
      </c>
      <c r="M207" s="14"/>
      <c r="N207" s="14"/>
      <c r="O207" s="14"/>
      <c r="P207" s="12">
        <f t="shared" si="96"/>
        <v>0</v>
      </c>
      <c r="Q207" s="12">
        <v>0</v>
      </c>
      <c r="R207" s="12">
        <v>0</v>
      </c>
      <c r="S207" s="12">
        <v>0</v>
      </c>
      <c r="U207" s="1">
        <f t="shared" si="90"/>
        <v>7</v>
      </c>
    </row>
    <row r="208" ht="13.5" hidden="1" customHeight="1" spans="1:21">
      <c r="A208" s="11" t="s">
        <v>411</v>
      </c>
      <c r="B208" s="11" t="s">
        <v>412</v>
      </c>
      <c r="C208" s="12">
        <f t="shared" si="92"/>
        <v>247.57</v>
      </c>
      <c r="D208" s="12">
        <f t="shared" si="93"/>
        <v>87.57</v>
      </c>
      <c r="E208" s="12">
        <v>87.57</v>
      </c>
      <c r="F208" s="12">
        <v>0</v>
      </c>
      <c r="G208" s="12">
        <v>0</v>
      </c>
      <c r="H208" s="12">
        <f t="shared" si="94"/>
        <v>160</v>
      </c>
      <c r="I208" s="12">
        <v>115.23</v>
      </c>
      <c r="J208" s="12">
        <v>44.77</v>
      </c>
      <c r="K208" s="12">
        <v>0</v>
      </c>
      <c r="L208" s="12">
        <f t="shared" si="95"/>
        <v>0</v>
      </c>
      <c r="M208" s="14"/>
      <c r="N208" s="14"/>
      <c r="O208" s="14"/>
      <c r="P208" s="12">
        <f t="shared" si="96"/>
        <v>0</v>
      </c>
      <c r="Q208" s="12">
        <v>0</v>
      </c>
      <c r="R208" s="12">
        <v>0</v>
      </c>
      <c r="S208" s="12">
        <v>0</v>
      </c>
      <c r="U208" s="1">
        <f t="shared" si="90"/>
        <v>7</v>
      </c>
    </row>
    <row r="209" ht="13.5" hidden="1" customHeight="1" spans="1:21">
      <c r="A209" s="11" t="s">
        <v>413</v>
      </c>
      <c r="B209" s="11" t="s">
        <v>414</v>
      </c>
      <c r="C209" s="12">
        <f t="shared" si="92"/>
        <v>272</v>
      </c>
      <c r="D209" s="12">
        <f t="shared" si="93"/>
        <v>0</v>
      </c>
      <c r="E209" s="12">
        <v>0</v>
      </c>
      <c r="F209" s="12">
        <v>0</v>
      </c>
      <c r="G209" s="12">
        <v>0</v>
      </c>
      <c r="H209" s="12">
        <f t="shared" si="94"/>
        <v>272</v>
      </c>
      <c r="I209" s="12">
        <v>0</v>
      </c>
      <c r="J209" s="12">
        <v>0</v>
      </c>
      <c r="K209" s="12">
        <v>272</v>
      </c>
      <c r="L209" s="12">
        <f t="shared" si="95"/>
        <v>0</v>
      </c>
      <c r="M209" s="14"/>
      <c r="N209" s="14"/>
      <c r="O209" s="14"/>
      <c r="P209" s="12">
        <f t="shared" si="96"/>
        <v>0</v>
      </c>
      <c r="Q209" s="12">
        <v>0</v>
      </c>
      <c r="R209" s="12">
        <v>0</v>
      </c>
      <c r="S209" s="12">
        <v>0</v>
      </c>
      <c r="U209" s="1">
        <f t="shared" si="90"/>
        <v>7</v>
      </c>
    </row>
    <row r="210" ht="13.5" hidden="1" customHeight="1" spans="1:21">
      <c r="A210" s="11" t="s">
        <v>415</v>
      </c>
      <c r="B210" s="11" t="s">
        <v>416</v>
      </c>
      <c r="C210" s="12">
        <f t="shared" si="92"/>
        <v>3</v>
      </c>
      <c r="D210" s="12">
        <f t="shared" si="93"/>
        <v>3</v>
      </c>
      <c r="E210" s="12">
        <v>0</v>
      </c>
      <c r="F210" s="12">
        <v>0</v>
      </c>
      <c r="G210" s="12">
        <v>3</v>
      </c>
      <c r="H210" s="12">
        <f t="shared" si="94"/>
        <v>0</v>
      </c>
      <c r="I210" s="12">
        <v>0</v>
      </c>
      <c r="J210" s="12">
        <v>0</v>
      </c>
      <c r="K210" s="12">
        <v>0</v>
      </c>
      <c r="L210" s="12">
        <f t="shared" si="95"/>
        <v>0</v>
      </c>
      <c r="M210" s="14"/>
      <c r="N210" s="14"/>
      <c r="O210" s="14"/>
      <c r="P210" s="12">
        <f t="shared" si="96"/>
        <v>0</v>
      </c>
      <c r="Q210" s="12">
        <v>0</v>
      </c>
      <c r="R210" s="12">
        <v>0</v>
      </c>
      <c r="S210" s="12">
        <v>0</v>
      </c>
      <c r="U210" s="1">
        <f t="shared" si="90"/>
        <v>7</v>
      </c>
    </row>
    <row r="211" ht="13.5" hidden="1" customHeight="1" spans="1:21">
      <c r="A211" s="11" t="s">
        <v>417</v>
      </c>
      <c r="B211" s="11" t="s">
        <v>418</v>
      </c>
      <c r="C211" s="12">
        <f t="shared" si="92"/>
        <v>2</v>
      </c>
      <c r="D211" s="12">
        <f t="shared" si="93"/>
        <v>2</v>
      </c>
      <c r="E211" s="12">
        <v>0</v>
      </c>
      <c r="F211" s="12">
        <v>0</v>
      </c>
      <c r="G211" s="12">
        <v>2</v>
      </c>
      <c r="H211" s="12">
        <f t="shared" si="94"/>
        <v>0</v>
      </c>
      <c r="I211" s="12">
        <v>0</v>
      </c>
      <c r="J211" s="12">
        <v>0</v>
      </c>
      <c r="K211" s="12">
        <v>0</v>
      </c>
      <c r="L211" s="12">
        <f t="shared" si="95"/>
        <v>0</v>
      </c>
      <c r="M211" s="14"/>
      <c r="N211" s="14"/>
      <c r="O211" s="14"/>
      <c r="P211" s="12">
        <f t="shared" si="96"/>
        <v>0</v>
      </c>
      <c r="Q211" s="12">
        <v>0</v>
      </c>
      <c r="R211" s="12">
        <v>0</v>
      </c>
      <c r="S211" s="12">
        <v>0</v>
      </c>
      <c r="U211" s="1">
        <f t="shared" si="90"/>
        <v>7</v>
      </c>
    </row>
    <row r="212" ht="13.5" customHeight="1" spans="1:21">
      <c r="A212" s="11" t="s">
        <v>419</v>
      </c>
      <c r="B212" s="11" t="s">
        <v>420</v>
      </c>
      <c r="C212" s="12">
        <f t="shared" ref="C212:S212" si="97">SUM(C213:C215)</f>
        <v>3912.86</v>
      </c>
      <c r="D212" s="12">
        <f t="shared" si="97"/>
        <v>3912.86</v>
      </c>
      <c r="E212" s="12">
        <f t="shared" si="97"/>
        <v>60.26</v>
      </c>
      <c r="F212" s="12">
        <f t="shared" si="97"/>
        <v>2.6</v>
      </c>
      <c r="G212" s="12">
        <f t="shared" si="97"/>
        <v>3850</v>
      </c>
      <c r="H212" s="12">
        <f t="shared" si="97"/>
        <v>0</v>
      </c>
      <c r="I212" s="12">
        <f t="shared" si="97"/>
        <v>0</v>
      </c>
      <c r="J212" s="12">
        <f t="shared" si="97"/>
        <v>0</v>
      </c>
      <c r="K212" s="12">
        <f t="shared" si="97"/>
        <v>0</v>
      </c>
      <c r="L212" s="12">
        <f t="shared" si="97"/>
        <v>0</v>
      </c>
      <c r="M212" s="12">
        <f t="shared" si="97"/>
        <v>0</v>
      </c>
      <c r="N212" s="12">
        <f t="shared" si="97"/>
        <v>0</v>
      </c>
      <c r="O212" s="12">
        <f t="shared" si="97"/>
        <v>0</v>
      </c>
      <c r="P212" s="12">
        <f t="shared" si="97"/>
        <v>0</v>
      </c>
      <c r="Q212" s="12">
        <f t="shared" si="97"/>
        <v>0</v>
      </c>
      <c r="R212" s="12">
        <f t="shared" si="97"/>
        <v>0</v>
      </c>
      <c r="S212" s="12">
        <f t="shared" si="97"/>
        <v>0</v>
      </c>
      <c r="U212" s="1">
        <f t="shared" si="90"/>
        <v>5</v>
      </c>
    </row>
    <row r="213" ht="13.5" hidden="1" customHeight="1" spans="1:21">
      <c r="A213" s="11" t="s">
        <v>421</v>
      </c>
      <c r="B213" s="11" t="s">
        <v>422</v>
      </c>
      <c r="C213" s="12">
        <f>D213+H213+L213+P213</f>
        <v>62.86</v>
      </c>
      <c r="D213" s="12">
        <f>E213+F213+G213</f>
        <v>62.86</v>
      </c>
      <c r="E213" s="12">
        <v>60.26</v>
      </c>
      <c r="F213" s="12">
        <v>2.6</v>
      </c>
      <c r="G213" s="12">
        <v>0</v>
      </c>
      <c r="H213" s="12">
        <f>I213+J213+K213</f>
        <v>0</v>
      </c>
      <c r="I213" s="12">
        <v>0</v>
      </c>
      <c r="J213" s="12">
        <v>0</v>
      </c>
      <c r="K213" s="12">
        <v>0</v>
      </c>
      <c r="L213" s="12">
        <f>M213+N213+O213</f>
        <v>0</v>
      </c>
      <c r="M213" s="14"/>
      <c r="N213" s="14"/>
      <c r="O213" s="14"/>
      <c r="P213" s="12">
        <f>Q213+R213+S213</f>
        <v>0</v>
      </c>
      <c r="Q213" s="12">
        <v>0</v>
      </c>
      <c r="R213" s="12">
        <v>0</v>
      </c>
      <c r="S213" s="12">
        <v>0</v>
      </c>
      <c r="U213" s="1">
        <f t="shared" si="90"/>
        <v>7</v>
      </c>
    </row>
    <row r="214" ht="13.5" hidden="1" customHeight="1" spans="1:21">
      <c r="A214" s="11" t="s">
        <v>423</v>
      </c>
      <c r="B214" s="11" t="s">
        <v>424</v>
      </c>
      <c r="C214" s="12">
        <f>D214+H214+L214+P214</f>
        <v>3800</v>
      </c>
      <c r="D214" s="12">
        <f>E214+F214+G214</f>
        <v>3800</v>
      </c>
      <c r="E214" s="12">
        <v>0</v>
      </c>
      <c r="F214" s="12">
        <v>0</v>
      </c>
      <c r="G214" s="12">
        <v>3800</v>
      </c>
      <c r="H214" s="12">
        <f>I214+J214+K214</f>
        <v>0</v>
      </c>
      <c r="I214" s="12">
        <v>0</v>
      </c>
      <c r="J214" s="12">
        <v>0</v>
      </c>
      <c r="K214" s="12">
        <v>0</v>
      </c>
      <c r="L214" s="12">
        <f>M214+N214+O214</f>
        <v>0</v>
      </c>
      <c r="M214" s="14"/>
      <c r="N214" s="14"/>
      <c r="O214" s="14"/>
      <c r="P214" s="12">
        <f>Q214+R214+S214</f>
        <v>0</v>
      </c>
      <c r="Q214" s="12">
        <v>0</v>
      </c>
      <c r="R214" s="12">
        <v>0</v>
      </c>
      <c r="S214" s="12">
        <v>0</v>
      </c>
      <c r="U214" s="1">
        <f t="shared" si="90"/>
        <v>7</v>
      </c>
    </row>
    <row r="215" ht="13.5" hidden="1" customHeight="1" spans="1:21">
      <c r="A215" s="11" t="s">
        <v>425</v>
      </c>
      <c r="B215" s="11" t="s">
        <v>426</v>
      </c>
      <c r="C215" s="12">
        <f>D215+H215+L215+P215</f>
        <v>50</v>
      </c>
      <c r="D215" s="12">
        <f>E215+F215+G215</f>
        <v>50</v>
      </c>
      <c r="E215" s="12">
        <v>0</v>
      </c>
      <c r="F215" s="12">
        <v>0</v>
      </c>
      <c r="G215" s="12">
        <v>50</v>
      </c>
      <c r="H215" s="12">
        <f>I215+J215+K215</f>
        <v>0</v>
      </c>
      <c r="I215" s="12">
        <v>0</v>
      </c>
      <c r="J215" s="12">
        <v>0</v>
      </c>
      <c r="K215" s="12">
        <v>0</v>
      </c>
      <c r="L215" s="12">
        <f>M215+N215+O215</f>
        <v>0</v>
      </c>
      <c r="M215" s="14"/>
      <c r="N215" s="14"/>
      <c r="O215" s="14"/>
      <c r="P215" s="12">
        <f>Q215+R215+S215</f>
        <v>0</v>
      </c>
      <c r="Q215" s="12">
        <v>0</v>
      </c>
      <c r="R215" s="12">
        <v>0</v>
      </c>
      <c r="S215" s="12">
        <v>0</v>
      </c>
      <c r="U215" s="1">
        <f t="shared" si="90"/>
        <v>7</v>
      </c>
    </row>
    <row r="216" ht="13.5" customHeight="1" spans="1:21">
      <c r="A216" s="11" t="s">
        <v>427</v>
      </c>
      <c r="B216" s="11" t="s">
        <v>428</v>
      </c>
      <c r="C216" s="12">
        <f t="shared" ref="C216:S216" si="98">C217</f>
        <v>410</v>
      </c>
      <c r="D216" s="12">
        <f t="shared" si="98"/>
        <v>410</v>
      </c>
      <c r="E216" s="12">
        <f t="shared" si="98"/>
        <v>0</v>
      </c>
      <c r="F216" s="12">
        <f t="shared" si="98"/>
        <v>0</v>
      </c>
      <c r="G216" s="12">
        <f t="shared" si="98"/>
        <v>410</v>
      </c>
      <c r="H216" s="12">
        <f t="shared" si="98"/>
        <v>0</v>
      </c>
      <c r="I216" s="12">
        <f t="shared" si="98"/>
        <v>0</v>
      </c>
      <c r="J216" s="12">
        <f t="shared" si="98"/>
        <v>0</v>
      </c>
      <c r="K216" s="12">
        <f t="shared" si="98"/>
        <v>0</v>
      </c>
      <c r="L216" s="12">
        <f t="shared" si="98"/>
        <v>0</v>
      </c>
      <c r="M216" s="12">
        <f t="shared" si="98"/>
        <v>0</v>
      </c>
      <c r="N216" s="12">
        <f t="shared" si="98"/>
        <v>0</v>
      </c>
      <c r="O216" s="12">
        <f t="shared" si="98"/>
        <v>0</v>
      </c>
      <c r="P216" s="12">
        <f t="shared" si="98"/>
        <v>0</v>
      </c>
      <c r="Q216" s="12">
        <f t="shared" si="98"/>
        <v>0</v>
      </c>
      <c r="R216" s="12">
        <f t="shared" si="98"/>
        <v>0</v>
      </c>
      <c r="S216" s="12">
        <f t="shared" si="98"/>
        <v>0</v>
      </c>
      <c r="U216" s="1">
        <f t="shared" si="90"/>
        <v>5</v>
      </c>
    </row>
    <row r="217" ht="13.5" hidden="1" customHeight="1" spans="1:21">
      <c r="A217" s="11" t="s">
        <v>429</v>
      </c>
      <c r="B217" s="11" t="s">
        <v>430</v>
      </c>
      <c r="C217" s="12">
        <f>D217+H217+L217+P217</f>
        <v>410</v>
      </c>
      <c r="D217" s="12">
        <f>E217+F217+G217</f>
        <v>410</v>
      </c>
      <c r="E217" s="12">
        <v>0</v>
      </c>
      <c r="F217" s="12">
        <v>0</v>
      </c>
      <c r="G217" s="12">
        <v>410</v>
      </c>
      <c r="H217" s="12">
        <f>I217+J217+K217</f>
        <v>0</v>
      </c>
      <c r="I217" s="12">
        <v>0</v>
      </c>
      <c r="J217" s="12">
        <v>0</v>
      </c>
      <c r="K217" s="12">
        <v>0</v>
      </c>
      <c r="L217" s="12">
        <f>M217+N217+O217</f>
        <v>0</v>
      </c>
      <c r="M217" s="14"/>
      <c r="N217" s="14"/>
      <c r="O217" s="14"/>
      <c r="P217" s="12">
        <f>Q217+R217+S217</f>
        <v>0</v>
      </c>
      <c r="Q217" s="12">
        <v>0</v>
      </c>
      <c r="R217" s="12">
        <v>0</v>
      </c>
      <c r="S217" s="12">
        <v>0</v>
      </c>
      <c r="U217" s="1">
        <f t="shared" si="90"/>
        <v>7</v>
      </c>
    </row>
    <row r="218" ht="13.5" customHeight="1" spans="1:21">
      <c r="A218" s="11" t="s">
        <v>431</v>
      </c>
      <c r="B218" s="11" t="s">
        <v>432</v>
      </c>
      <c r="C218" s="12">
        <f t="shared" ref="C218:S218" si="99">C219</f>
        <v>3040.68</v>
      </c>
      <c r="D218" s="12">
        <f t="shared" si="99"/>
        <v>2720.68</v>
      </c>
      <c r="E218" s="12">
        <f t="shared" si="99"/>
        <v>896.18</v>
      </c>
      <c r="F218" s="12">
        <f t="shared" si="99"/>
        <v>6.5</v>
      </c>
      <c r="G218" s="12">
        <f t="shared" si="99"/>
        <v>1818</v>
      </c>
      <c r="H218" s="12">
        <f t="shared" si="99"/>
        <v>320</v>
      </c>
      <c r="I218" s="12">
        <f t="shared" si="99"/>
        <v>243</v>
      </c>
      <c r="J218" s="12">
        <f t="shared" si="99"/>
        <v>54</v>
      </c>
      <c r="K218" s="12">
        <f t="shared" si="99"/>
        <v>23</v>
      </c>
      <c r="L218" s="12">
        <f t="shared" si="99"/>
        <v>0</v>
      </c>
      <c r="M218" s="12">
        <f t="shared" si="99"/>
        <v>0</v>
      </c>
      <c r="N218" s="12">
        <f t="shared" si="99"/>
        <v>0</v>
      </c>
      <c r="O218" s="12">
        <f t="shared" si="99"/>
        <v>0</v>
      </c>
      <c r="P218" s="12">
        <f t="shared" si="99"/>
        <v>0</v>
      </c>
      <c r="Q218" s="12">
        <f t="shared" si="99"/>
        <v>0</v>
      </c>
      <c r="R218" s="12">
        <f t="shared" si="99"/>
        <v>0</v>
      </c>
      <c r="S218" s="12">
        <f t="shared" si="99"/>
        <v>0</v>
      </c>
      <c r="U218" s="1">
        <f t="shared" si="90"/>
        <v>3</v>
      </c>
    </row>
    <row r="219" ht="13.5" customHeight="1" spans="1:21">
      <c r="A219" s="11" t="s">
        <v>433</v>
      </c>
      <c r="B219" s="11" t="s">
        <v>434</v>
      </c>
      <c r="C219" s="12">
        <f t="shared" ref="C219:S219" si="100">SUM(C220:C224)</f>
        <v>3040.68</v>
      </c>
      <c r="D219" s="12">
        <f t="shared" si="100"/>
        <v>2720.68</v>
      </c>
      <c r="E219" s="12">
        <f t="shared" si="100"/>
        <v>896.18</v>
      </c>
      <c r="F219" s="12">
        <f t="shared" si="100"/>
        <v>6.5</v>
      </c>
      <c r="G219" s="12">
        <f t="shared" si="100"/>
        <v>1818</v>
      </c>
      <c r="H219" s="12">
        <f t="shared" si="100"/>
        <v>320</v>
      </c>
      <c r="I219" s="12">
        <f t="shared" si="100"/>
        <v>243</v>
      </c>
      <c r="J219" s="12">
        <f t="shared" si="100"/>
        <v>54</v>
      </c>
      <c r="K219" s="12">
        <f t="shared" si="100"/>
        <v>23</v>
      </c>
      <c r="L219" s="12">
        <f t="shared" si="100"/>
        <v>0</v>
      </c>
      <c r="M219" s="12">
        <f t="shared" si="100"/>
        <v>0</v>
      </c>
      <c r="N219" s="12">
        <f t="shared" si="100"/>
        <v>0</v>
      </c>
      <c r="O219" s="12">
        <f t="shared" si="100"/>
        <v>0</v>
      </c>
      <c r="P219" s="12">
        <f t="shared" si="100"/>
        <v>0</v>
      </c>
      <c r="Q219" s="12">
        <f t="shared" si="100"/>
        <v>0</v>
      </c>
      <c r="R219" s="12">
        <f t="shared" si="100"/>
        <v>0</v>
      </c>
      <c r="S219" s="12">
        <f t="shared" si="100"/>
        <v>0</v>
      </c>
      <c r="U219" s="1">
        <f t="shared" si="90"/>
        <v>5</v>
      </c>
    </row>
    <row r="220" ht="13.5" hidden="1" customHeight="1" spans="1:21">
      <c r="A220" s="11" t="s">
        <v>435</v>
      </c>
      <c r="B220" s="11" t="s">
        <v>436</v>
      </c>
      <c r="C220" s="12">
        <f>D220+H220+L220+P220</f>
        <v>600.18</v>
      </c>
      <c r="D220" s="12">
        <f>E220+F220+G220</f>
        <v>280.18</v>
      </c>
      <c r="E220" s="12">
        <v>265.68</v>
      </c>
      <c r="F220" s="12">
        <v>6.5</v>
      </c>
      <c r="G220" s="12">
        <v>8</v>
      </c>
      <c r="H220" s="12">
        <f>I220+J220+K220</f>
        <v>320</v>
      </c>
      <c r="I220" s="12">
        <v>243</v>
      </c>
      <c r="J220" s="12">
        <v>54</v>
      </c>
      <c r="K220" s="12">
        <v>23</v>
      </c>
      <c r="L220" s="12">
        <f>M220+N220+O220</f>
        <v>0</v>
      </c>
      <c r="M220" s="14"/>
      <c r="N220" s="14"/>
      <c r="O220" s="14"/>
      <c r="P220" s="12">
        <f>Q220+R220+S220</f>
        <v>0</v>
      </c>
      <c r="Q220" s="12">
        <v>0</v>
      </c>
      <c r="R220" s="12">
        <v>0</v>
      </c>
      <c r="S220" s="12">
        <v>0</v>
      </c>
      <c r="U220" s="1">
        <f t="shared" si="90"/>
        <v>7</v>
      </c>
    </row>
    <row r="221" ht="13.5" hidden="1" customHeight="1" spans="1:21">
      <c r="A221" s="11" t="s">
        <v>437</v>
      </c>
      <c r="B221" s="11" t="s">
        <v>438</v>
      </c>
      <c r="C221" s="12">
        <f>D221+H221+L221+P221</f>
        <v>1500</v>
      </c>
      <c r="D221" s="12">
        <f>E221+F221+G221</f>
        <v>1500</v>
      </c>
      <c r="E221" s="12">
        <v>0</v>
      </c>
      <c r="F221" s="12">
        <v>0</v>
      </c>
      <c r="G221" s="12">
        <v>1500</v>
      </c>
      <c r="H221" s="12">
        <f>I221+J221+K221</f>
        <v>0</v>
      </c>
      <c r="I221" s="12">
        <v>0</v>
      </c>
      <c r="J221" s="12">
        <v>0</v>
      </c>
      <c r="K221" s="12">
        <v>0</v>
      </c>
      <c r="L221" s="12">
        <f>M221+N221+O221</f>
        <v>0</v>
      </c>
      <c r="M221" s="14"/>
      <c r="N221" s="14"/>
      <c r="O221" s="14"/>
      <c r="P221" s="12">
        <f>Q221+R221+S221</f>
        <v>0</v>
      </c>
      <c r="Q221" s="12">
        <v>0</v>
      </c>
      <c r="R221" s="12">
        <v>0</v>
      </c>
      <c r="S221" s="12">
        <v>0</v>
      </c>
      <c r="U221" s="1">
        <f t="shared" si="90"/>
        <v>7</v>
      </c>
    </row>
    <row r="222" ht="13.5" hidden="1" customHeight="1" spans="1:21">
      <c r="A222" s="11" t="s">
        <v>439</v>
      </c>
      <c r="B222" s="11" t="s">
        <v>440</v>
      </c>
      <c r="C222" s="12">
        <f>D222+H222+L222+P222</f>
        <v>921.49</v>
      </c>
      <c r="D222" s="12">
        <f>E222+F222+G222</f>
        <v>921.49</v>
      </c>
      <c r="E222" s="12">
        <v>621.49</v>
      </c>
      <c r="F222" s="12">
        <v>0</v>
      </c>
      <c r="G222" s="12">
        <v>300</v>
      </c>
      <c r="H222" s="12">
        <f>I222+J222+K222</f>
        <v>0</v>
      </c>
      <c r="I222" s="12">
        <v>0</v>
      </c>
      <c r="J222" s="12">
        <v>0</v>
      </c>
      <c r="K222" s="12">
        <v>0</v>
      </c>
      <c r="L222" s="12">
        <f>M222+N222+O222</f>
        <v>0</v>
      </c>
      <c r="M222" s="14"/>
      <c r="N222" s="14"/>
      <c r="O222" s="14"/>
      <c r="P222" s="12">
        <f>Q222+R222+S222</f>
        <v>0</v>
      </c>
      <c r="Q222" s="12">
        <v>0</v>
      </c>
      <c r="R222" s="12">
        <v>0</v>
      </c>
      <c r="S222" s="12">
        <v>0</v>
      </c>
      <c r="U222" s="1">
        <f t="shared" si="90"/>
        <v>7</v>
      </c>
    </row>
    <row r="223" ht="13.5" hidden="1" customHeight="1" spans="1:21">
      <c r="A223" s="11" t="s">
        <v>441</v>
      </c>
      <c r="B223" s="11" t="s">
        <v>442</v>
      </c>
      <c r="C223" s="12">
        <f>D223+H223+L223+P223</f>
        <v>9.01</v>
      </c>
      <c r="D223" s="12">
        <f>E223+F223+G223</f>
        <v>9.01</v>
      </c>
      <c r="E223" s="12">
        <v>9.01</v>
      </c>
      <c r="F223" s="12">
        <v>0</v>
      </c>
      <c r="G223" s="12">
        <v>0</v>
      </c>
      <c r="H223" s="12">
        <f>I223+J223+K223</f>
        <v>0</v>
      </c>
      <c r="I223" s="12">
        <v>0</v>
      </c>
      <c r="J223" s="12">
        <v>0</v>
      </c>
      <c r="K223" s="12">
        <v>0</v>
      </c>
      <c r="L223" s="12">
        <f>M223+N223+O223</f>
        <v>0</v>
      </c>
      <c r="M223" s="14"/>
      <c r="N223" s="14"/>
      <c r="O223" s="14"/>
      <c r="P223" s="12">
        <f>Q223+R223+S223</f>
        <v>0</v>
      </c>
      <c r="Q223" s="12">
        <v>0</v>
      </c>
      <c r="R223" s="12">
        <v>0</v>
      </c>
      <c r="S223" s="12">
        <v>0</v>
      </c>
      <c r="U223" s="1">
        <f t="shared" si="90"/>
        <v>7</v>
      </c>
    </row>
    <row r="224" ht="13.5" hidden="1" customHeight="1" spans="1:21">
      <c r="A224" s="11" t="s">
        <v>443</v>
      </c>
      <c r="B224" s="11" t="s">
        <v>444</v>
      </c>
      <c r="C224" s="12">
        <f>D224+H224+L224+P224</f>
        <v>10</v>
      </c>
      <c r="D224" s="12">
        <f>E224+F224+G224</f>
        <v>10</v>
      </c>
      <c r="E224" s="12">
        <v>0</v>
      </c>
      <c r="F224" s="12">
        <v>0</v>
      </c>
      <c r="G224" s="12">
        <v>10</v>
      </c>
      <c r="H224" s="12">
        <f>I224+J224+K224</f>
        <v>0</v>
      </c>
      <c r="I224" s="12">
        <v>0</v>
      </c>
      <c r="J224" s="12">
        <v>0</v>
      </c>
      <c r="K224" s="12">
        <v>0</v>
      </c>
      <c r="L224" s="12">
        <f>M224+N224+O224</f>
        <v>0</v>
      </c>
      <c r="M224" s="14"/>
      <c r="N224" s="14"/>
      <c r="O224" s="14"/>
      <c r="P224" s="12">
        <f>Q224+R224+S224</f>
        <v>0</v>
      </c>
      <c r="Q224" s="12">
        <v>0</v>
      </c>
      <c r="R224" s="12">
        <v>0</v>
      </c>
      <c r="S224" s="12">
        <v>0</v>
      </c>
      <c r="U224" s="1">
        <f t="shared" si="90"/>
        <v>7</v>
      </c>
    </row>
    <row r="225" ht="13.5" customHeight="1" spans="1:21">
      <c r="A225" s="11" t="s">
        <v>445</v>
      </c>
      <c r="B225" s="11" t="s">
        <v>446</v>
      </c>
      <c r="C225" s="12">
        <f t="shared" ref="C225:S225" si="101">C226</f>
        <v>269.54</v>
      </c>
      <c r="D225" s="12">
        <f t="shared" si="101"/>
        <v>236.54</v>
      </c>
      <c r="E225" s="12">
        <f t="shared" si="101"/>
        <v>220.44</v>
      </c>
      <c r="F225" s="12">
        <f t="shared" si="101"/>
        <v>9.1</v>
      </c>
      <c r="G225" s="12">
        <f t="shared" si="101"/>
        <v>7</v>
      </c>
      <c r="H225" s="12">
        <f t="shared" si="101"/>
        <v>33</v>
      </c>
      <c r="I225" s="12">
        <f t="shared" si="101"/>
        <v>2</v>
      </c>
      <c r="J225" s="12">
        <f t="shared" si="101"/>
        <v>3</v>
      </c>
      <c r="K225" s="12">
        <f t="shared" si="101"/>
        <v>28</v>
      </c>
      <c r="L225" s="12">
        <f t="shared" si="101"/>
        <v>0</v>
      </c>
      <c r="M225" s="12">
        <f t="shared" si="101"/>
        <v>0</v>
      </c>
      <c r="N225" s="12">
        <f t="shared" si="101"/>
        <v>0</v>
      </c>
      <c r="O225" s="12">
        <f t="shared" si="101"/>
        <v>0</v>
      </c>
      <c r="P225" s="12">
        <f t="shared" si="101"/>
        <v>0</v>
      </c>
      <c r="Q225" s="12">
        <f t="shared" si="101"/>
        <v>0</v>
      </c>
      <c r="R225" s="12">
        <f t="shared" si="101"/>
        <v>0</v>
      </c>
      <c r="S225" s="12">
        <f t="shared" si="101"/>
        <v>0</v>
      </c>
      <c r="U225" s="1">
        <f t="shared" si="90"/>
        <v>3</v>
      </c>
    </row>
    <row r="226" ht="13.5" customHeight="1" spans="1:21">
      <c r="A226" s="11" t="s">
        <v>447</v>
      </c>
      <c r="B226" s="11" t="s">
        <v>448</v>
      </c>
      <c r="C226" s="12">
        <f t="shared" ref="C226:S226" si="102">SUM(C227:C228)</f>
        <v>269.54</v>
      </c>
      <c r="D226" s="12">
        <f t="shared" si="102"/>
        <v>236.54</v>
      </c>
      <c r="E226" s="12">
        <f t="shared" si="102"/>
        <v>220.44</v>
      </c>
      <c r="F226" s="12">
        <f t="shared" si="102"/>
        <v>9.1</v>
      </c>
      <c r="G226" s="12">
        <f t="shared" si="102"/>
        <v>7</v>
      </c>
      <c r="H226" s="12">
        <f t="shared" si="102"/>
        <v>33</v>
      </c>
      <c r="I226" s="12">
        <f t="shared" si="102"/>
        <v>2</v>
      </c>
      <c r="J226" s="12">
        <f t="shared" si="102"/>
        <v>3</v>
      </c>
      <c r="K226" s="12">
        <f t="shared" si="102"/>
        <v>28</v>
      </c>
      <c r="L226" s="12">
        <f t="shared" si="102"/>
        <v>0</v>
      </c>
      <c r="M226" s="12">
        <f t="shared" si="102"/>
        <v>0</v>
      </c>
      <c r="N226" s="12">
        <f t="shared" si="102"/>
        <v>0</v>
      </c>
      <c r="O226" s="12">
        <f t="shared" si="102"/>
        <v>0</v>
      </c>
      <c r="P226" s="12">
        <f t="shared" si="102"/>
        <v>0</v>
      </c>
      <c r="Q226" s="12">
        <f t="shared" si="102"/>
        <v>0</v>
      </c>
      <c r="R226" s="12">
        <f t="shared" si="102"/>
        <v>0</v>
      </c>
      <c r="S226" s="12">
        <f t="shared" si="102"/>
        <v>0</v>
      </c>
      <c r="U226" s="1">
        <f t="shared" si="90"/>
        <v>5</v>
      </c>
    </row>
    <row r="227" ht="13.5" hidden="1" customHeight="1" spans="1:21">
      <c r="A227" s="11" t="s">
        <v>449</v>
      </c>
      <c r="B227" s="11" t="s">
        <v>450</v>
      </c>
      <c r="C227" s="12">
        <f>D227+H227+L227+P227</f>
        <v>205.43</v>
      </c>
      <c r="D227" s="12">
        <f>E227+F227+G227</f>
        <v>205.43</v>
      </c>
      <c r="E227" s="12">
        <v>189.33</v>
      </c>
      <c r="F227" s="12">
        <v>9.1</v>
      </c>
      <c r="G227" s="12">
        <v>7</v>
      </c>
      <c r="H227" s="12">
        <f>I227+J227+K227</f>
        <v>0</v>
      </c>
      <c r="I227" s="12">
        <v>0</v>
      </c>
      <c r="J227" s="12">
        <v>0</v>
      </c>
      <c r="K227" s="12">
        <v>0</v>
      </c>
      <c r="L227" s="12">
        <f>M227+N227+O227</f>
        <v>0</v>
      </c>
      <c r="M227" s="14"/>
      <c r="N227" s="14"/>
      <c r="O227" s="14"/>
      <c r="P227" s="12">
        <f>Q227+R227+S227</f>
        <v>0</v>
      </c>
      <c r="Q227" s="12">
        <v>0</v>
      </c>
      <c r="R227" s="12">
        <v>0</v>
      </c>
      <c r="S227" s="12">
        <v>0</v>
      </c>
      <c r="U227" s="1">
        <f t="shared" si="90"/>
        <v>7</v>
      </c>
    </row>
    <row r="228" ht="13.5" hidden="1" customHeight="1" spans="1:21">
      <c r="A228" s="11" t="s">
        <v>451</v>
      </c>
      <c r="B228" s="11" t="s">
        <v>452</v>
      </c>
      <c r="C228" s="12">
        <f>D228+H228+L228+P228</f>
        <v>64.11</v>
      </c>
      <c r="D228" s="12">
        <f>E228+F228+G228</f>
        <v>31.11</v>
      </c>
      <c r="E228" s="12">
        <v>31.11</v>
      </c>
      <c r="F228" s="12">
        <v>0</v>
      </c>
      <c r="G228" s="12">
        <v>0</v>
      </c>
      <c r="H228" s="12">
        <f>I228+J228+K228</f>
        <v>33</v>
      </c>
      <c r="I228" s="12">
        <v>2</v>
      </c>
      <c r="J228" s="12">
        <v>3</v>
      </c>
      <c r="K228" s="12">
        <v>28</v>
      </c>
      <c r="L228" s="12">
        <f>M228+N228+O228</f>
        <v>0</v>
      </c>
      <c r="M228" s="14"/>
      <c r="N228" s="14"/>
      <c r="O228" s="14"/>
      <c r="P228" s="12">
        <f>Q228+R228+S228</f>
        <v>0</v>
      </c>
      <c r="Q228" s="12">
        <v>0</v>
      </c>
      <c r="R228" s="12">
        <v>0</v>
      </c>
      <c r="S228" s="12">
        <v>0</v>
      </c>
      <c r="U228" s="1">
        <f t="shared" si="90"/>
        <v>7</v>
      </c>
    </row>
    <row r="229" ht="13.5" customHeight="1" spans="1:21">
      <c r="A229" s="11" t="s">
        <v>453</v>
      </c>
      <c r="B229" s="11" t="s">
        <v>454</v>
      </c>
      <c r="C229" s="12">
        <f t="shared" ref="C229:S229" si="103">C230+C233</f>
        <v>358.39</v>
      </c>
      <c r="D229" s="12">
        <f t="shared" si="103"/>
        <v>358.39</v>
      </c>
      <c r="E229" s="12">
        <f t="shared" si="103"/>
        <v>198.64</v>
      </c>
      <c r="F229" s="12">
        <f t="shared" si="103"/>
        <v>9.75</v>
      </c>
      <c r="G229" s="12">
        <f t="shared" si="103"/>
        <v>150</v>
      </c>
      <c r="H229" s="12">
        <f t="shared" si="103"/>
        <v>0</v>
      </c>
      <c r="I229" s="12">
        <f t="shared" si="103"/>
        <v>0</v>
      </c>
      <c r="J229" s="12">
        <f t="shared" si="103"/>
        <v>0</v>
      </c>
      <c r="K229" s="12">
        <f t="shared" si="103"/>
        <v>0</v>
      </c>
      <c r="L229" s="12">
        <f t="shared" si="103"/>
        <v>0</v>
      </c>
      <c r="M229" s="12">
        <f t="shared" si="103"/>
        <v>0</v>
      </c>
      <c r="N229" s="12">
        <f t="shared" si="103"/>
        <v>0</v>
      </c>
      <c r="O229" s="12">
        <f t="shared" si="103"/>
        <v>0</v>
      </c>
      <c r="P229" s="12">
        <f t="shared" si="103"/>
        <v>0</v>
      </c>
      <c r="Q229" s="12">
        <f t="shared" si="103"/>
        <v>0</v>
      </c>
      <c r="R229" s="12">
        <f t="shared" si="103"/>
        <v>0</v>
      </c>
      <c r="S229" s="12">
        <f t="shared" si="103"/>
        <v>0</v>
      </c>
      <c r="U229" s="1">
        <f t="shared" si="90"/>
        <v>3</v>
      </c>
    </row>
    <row r="230" ht="13.5" customHeight="1" spans="1:21">
      <c r="A230" s="11" t="s">
        <v>455</v>
      </c>
      <c r="B230" s="11" t="s">
        <v>456</v>
      </c>
      <c r="C230" s="12">
        <f t="shared" ref="C230:S230" si="104">SUM(C231:C232)</f>
        <v>140.52</v>
      </c>
      <c r="D230" s="12">
        <f t="shared" si="104"/>
        <v>140.52</v>
      </c>
      <c r="E230" s="12">
        <f t="shared" si="104"/>
        <v>107.27</v>
      </c>
      <c r="F230" s="12">
        <f t="shared" si="104"/>
        <v>3.25</v>
      </c>
      <c r="G230" s="12">
        <f t="shared" si="104"/>
        <v>30</v>
      </c>
      <c r="H230" s="12">
        <f t="shared" si="104"/>
        <v>0</v>
      </c>
      <c r="I230" s="12">
        <f t="shared" si="104"/>
        <v>0</v>
      </c>
      <c r="J230" s="12">
        <f t="shared" si="104"/>
        <v>0</v>
      </c>
      <c r="K230" s="12">
        <f t="shared" si="104"/>
        <v>0</v>
      </c>
      <c r="L230" s="12">
        <f t="shared" si="104"/>
        <v>0</v>
      </c>
      <c r="M230" s="12">
        <f t="shared" si="104"/>
        <v>0</v>
      </c>
      <c r="N230" s="12">
        <f t="shared" si="104"/>
        <v>0</v>
      </c>
      <c r="O230" s="12">
        <f t="shared" si="104"/>
        <v>0</v>
      </c>
      <c r="P230" s="12">
        <f t="shared" si="104"/>
        <v>0</v>
      </c>
      <c r="Q230" s="12">
        <f t="shared" si="104"/>
        <v>0</v>
      </c>
      <c r="R230" s="12">
        <f t="shared" si="104"/>
        <v>0</v>
      </c>
      <c r="S230" s="12">
        <f t="shared" si="104"/>
        <v>0</v>
      </c>
      <c r="U230" s="1">
        <f t="shared" si="90"/>
        <v>5</v>
      </c>
    </row>
    <row r="231" ht="13.5" hidden="1" customHeight="1" spans="1:21">
      <c r="A231" s="11" t="s">
        <v>457</v>
      </c>
      <c r="B231" s="11" t="s">
        <v>458</v>
      </c>
      <c r="C231" s="12">
        <f>D231+H231+L231+P231</f>
        <v>110.52</v>
      </c>
      <c r="D231" s="12">
        <f>E231+F231+G231</f>
        <v>110.52</v>
      </c>
      <c r="E231" s="12">
        <v>107.27</v>
      </c>
      <c r="F231" s="12">
        <v>3.25</v>
      </c>
      <c r="G231" s="12">
        <v>0</v>
      </c>
      <c r="H231" s="12">
        <f>I231+J231+K231</f>
        <v>0</v>
      </c>
      <c r="I231" s="12">
        <v>0</v>
      </c>
      <c r="J231" s="12">
        <v>0</v>
      </c>
      <c r="K231" s="12">
        <v>0</v>
      </c>
      <c r="L231" s="12">
        <f>M231+N231+O231</f>
        <v>0</v>
      </c>
      <c r="M231" s="14"/>
      <c r="N231" s="14"/>
      <c r="O231" s="14"/>
      <c r="P231" s="12">
        <f>Q231+R231+S231</f>
        <v>0</v>
      </c>
      <c r="Q231" s="12">
        <v>0</v>
      </c>
      <c r="R231" s="12">
        <v>0</v>
      </c>
      <c r="S231" s="12">
        <v>0</v>
      </c>
      <c r="U231" s="1">
        <f t="shared" si="90"/>
        <v>7</v>
      </c>
    </row>
    <row r="232" ht="13.5" hidden="1" customHeight="1" spans="1:21">
      <c r="A232" s="11" t="s">
        <v>459</v>
      </c>
      <c r="B232" s="11" t="s">
        <v>460</v>
      </c>
      <c r="C232" s="12">
        <f>D232+H232+L232+P232</f>
        <v>30</v>
      </c>
      <c r="D232" s="12">
        <f>E232+F232+G232</f>
        <v>30</v>
      </c>
      <c r="E232" s="12">
        <v>0</v>
      </c>
      <c r="F232" s="12">
        <v>0</v>
      </c>
      <c r="G232" s="12">
        <v>30</v>
      </c>
      <c r="H232" s="12">
        <f>I232+J232+K232</f>
        <v>0</v>
      </c>
      <c r="I232" s="12">
        <v>0</v>
      </c>
      <c r="J232" s="12">
        <v>0</v>
      </c>
      <c r="K232" s="12">
        <v>0</v>
      </c>
      <c r="L232" s="12">
        <f>M232+N232+O232</f>
        <v>0</v>
      </c>
      <c r="M232" s="14"/>
      <c r="N232" s="14"/>
      <c r="O232" s="14"/>
      <c r="P232" s="12">
        <f>Q232+R232+S232</f>
        <v>0</v>
      </c>
      <c r="Q232" s="12">
        <v>0</v>
      </c>
      <c r="R232" s="12">
        <v>0</v>
      </c>
      <c r="S232" s="12">
        <v>0</v>
      </c>
      <c r="U232" s="1">
        <f t="shared" si="90"/>
        <v>7</v>
      </c>
    </row>
    <row r="233" ht="13.5" customHeight="1" spans="1:21">
      <c r="A233" s="11" t="s">
        <v>461</v>
      </c>
      <c r="B233" s="11" t="s">
        <v>462</v>
      </c>
      <c r="C233" s="12">
        <f t="shared" ref="C233:S233" si="105">SUM(C234:C235)</f>
        <v>217.87</v>
      </c>
      <c r="D233" s="12">
        <f t="shared" si="105"/>
        <v>217.87</v>
      </c>
      <c r="E233" s="12">
        <f t="shared" si="105"/>
        <v>91.37</v>
      </c>
      <c r="F233" s="12">
        <f t="shared" si="105"/>
        <v>6.5</v>
      </c>
      <c r="G233" s="12">
        <f t="shared" si="105"/>
        <v>120</v>
      </c>
      <c r="H233" s="12">
        <f t="shared" si="105"/>
        <v>0</v>
      </c>
      <c r="I233" s="12">
        <f t="shared" si="105"/>
        <v>0</v>
      </c>
      <c r="J233" s="12">
        <f t="shared" si="105"/>
        <v>0</v>
      </c>
      <c r="K233" s="12">
        <f t="shared" si="105"/>
        <v>0</v>
      </c>
      <c r="L233" s="12">
        <f t="shared" si="105"/>
        <v>0</v>
      </c>
      <c r="M233" s="12">
        <f t="shared" si="105"/>
        <v>0</v>
      </c>
      <c r="N233" s="12">
        <f t="shared" si="105"/>
        <v>0</v>
      </c>
      <c r="O233" s="12">
        <f t="shared" si="105"/>
        <v>0</v>
      </c>
      <c r="P233" s="12">
        <f t="shared" si="105"/>
        <v>0</v>
      </c>
      <c r="Q233" s="12">
        <f t="shared" si="105"/>
        <v>0</v>
      </c>
      <c r="R233" s="12">
        <f t="shared" si="105"/>
        <v>0</v>
      </c>
      <c r="S233" s="12">
        <f t="shared" si="105"/>
        <v>0</v>
      </c>
      <c r="U233" s="1">
        <f t="shared" si="90"/>
        <v>5</v>
      </c>
    </row>
    <row r="234" ht="13.5" hidden="1" customHeight="1" spans="1:21">
      <c r="A234" s="11" t="s">
        <v>463</v>
      </c>
      <c r="B234" s="11" t="s">
        <v>464</v>
      </c>
      <c r="C234" s="12">
        <f>D234+H234+L234+P234</f>
        <v>89.12</v>
      </c>
      <c r="D234" s="12">
        <f>E234+F234+G234</f>
        <v>89.12</v>
      </c>
      <c r="E234" s="12">
        <v>82.62</v>
      </c>
      <c r="F234" s="12">
        <v>6.5</v>
      </c>
      <c r="G234" s="12">
        <v>0</v>
      </c>
      <c r="H234" s="12">
        <f>I234+J234+K234</f>
        <v>0</v>
      </c>
      <c r="I234" s="12">
        <v>0</v>
      </c>
      <c r="J234" s="12">
        <v>0</v>
      </c>
      <c r="K234" s="12">
        <v>0</v>
      </c>
      <c r="L234" s="12">
        <f>M234+N234+O234</f>
        <v>0</v>
      </c>
      <c r="M234" s="14"/>
      <c r="N234" s="14"/>
      <c r="O234" s="14"/>
      <c r="P234" s="12">
        <f>Q234+R234+S234</f>
        <v>0</v>
      </c>
      <c r="Q234" s="12">
        <v>0</v>
      </c>
      <c r="R234" s="12">
        <v>0</v>
      </c>
      <c r="S234" s="12">
        <v>0</v>
      </c>
      <c r="U234" s="1">
        <f t="shared" si="90"/>
        <v>7</v>
      </c>
    </row>
    <row r="235" ht="13.5" hidden="1" customHeight="1" spans="1:21">
      <c r="A235" s="11" t="s">
        <v>465</v>
      </c>
      <c r="B235" s="11" t="s">
        <v>462</v>
      </c>
      <c r="C235" s="12">
        <f>D235+H235+L235+P235</f>
        <v>128.75</v>
      </c>
      <c r="D235" s="12">
        <f>E235+F235+G235</f>
        <v>128.75</v>
      </c>
      <c r="E235" s="12">
        <v>8.75</v>
      </c>
      <c r="F235" s="12">
        <v>0</v>
      </c>
      <c r="G235" s="12">
        <v>120</v>
      </c>
      <c r="H235" s="12">
        <f>I235+J235+K235</f>
        <v>0</v>
      </c>
      <c r="I235" s="12">
        <v>0</v>
      </c>
      <c r="J235" s="12">
        <v>0</v>
      </c>
      <c r="K235" s="12">
        <v>0</v>
      </c>
      <c r="L235" s="12">
        <f>M235+N235+O235</f>
        <v>0</v>
      </c>
      <c r="M235" s="14"/>
      <c r="N235" s="14"/>
      <c r="O235" s="14"/>
      <c r="P235" s="12">
        <f>Q235+R235+S235</f>
        <v>0</v>
      </c>
      <c r="Q235" s="12">
        <v>0</v>
      </c>
      <c r="R235" s="12">
        <v>0</v>
      </c>
      <c r="S235" s="12">
        <v>0</v>
      </c>
      <c r="U235" s="1">
        <f t="shared" si="90"/>
        <v>7</v>
      </c>
    </row>
    <row r="236" ht="13.5" customHeight="1" spans="1:21">
      <c r="A236" s="11" t="s">
        <v>466</v>
      </c>
      <c r="B236" s="11" t="s">
        <v>467</v>
      </c>
      <c r="C236" s="12">
        <f t="shared" ref="C236:S236" si="106">C237+C244</f>
        <v>1854.12</v>
      </c>
      <c r="D236" s="12">
        <f t="shared" si="106"/>
        <v>866.12</v>
      </c>
      <c r="E236" s="12">
        <f t="shared" si="106"/>
        <v>811.22</v>
      </c>
      <c r="F236" s="12">
        <f t="shared" si="106"/>
        <v>3.9</v>
      </c>
      <c r="G236" s="12">
        <f t="shared" si="106"/>
        <v>51</v>
      </c>
      <c r="H236" s="12">
        <f t="shared" si="106"/>
        <v>988</v>
      </c>
      <c r="I236" s="12">
        <f t="shared" si="106"/>
        <v>35.24</v>
      </c>
      <c r="J236" s="12">
        <f t="shared" si="106"/>
        <v>8.4</v>
      </c>
      <c r="K236" s="12">
        <f t="shared" si="106"/>
        <v>944.36</v>
      </c>
      <c r="L236" s="12">
        <f t="shared" si="106"/>
        <v>0</v>
      </c>
      <c r="M236" s="12">
        <f t="shared" si="106"/>
        <v>0</v>
      </c>
      <c r="N236" s="12">
        <f t="shared" si="106"/>
        <v>0</v>
      </c>
      <c r="O236" s="12">
        <f t="shared" si="106"/>
        <v>0</v>
      </c>
      <c r="P236" s="12">
        <f t="shared" si="106"/>
        <v>0</v>
      </c>
      <c r="Q236" s="12">
        <f t="shared" si="106"/>
        <v>0</v>
      </c>
      <c r="R236" s="12">
        <f t="shared" si="106"/>
        <v>0</v>
      </c>
      <c r="S236" s="12">
        <f t="shared" si="106"/>
        <v>0</v>
      </c>
      <c r="U236" s="1">
        <f t="shared" si="90"/>
        <v>3</v>
      </c>
    </row>
    <row r="237" ht="13.5" customHeight="1" spans="1:21">
      <c r="A237" s="11" t="s">
        <v>468</v>
      </c>
      <c r="B237" s="11" t="s">
        <v>469</v>
      </c>
      <c r="C237" s="12">
        <f t="shared" ref="C237:S237" si="107">SUM(C238:C243)</f>
        <v>1842.12</v>
      </c>
      <c r="D237" s="12">
        <f t="shared" si="107"/>
        <v>854.12</v>
      </c>
      <c r="E237" s="12">
        <f t="shared" si="107"/>
        <v>811.22</v>
      </c>
      <c r="F237" s="12">
        <f t="shared" si="107"/>
        <v>3.9</v>
      </c>
      <c r="G237" s="12">
        <f t="shared" si="107"/>
        <v>39</v>
      </c>
      <c r="H237" s="12">
        <f t="shared" si="107"/>
        <v>988</v>
      </c>
      <c r="I237" s="12">
        <f t="shared" si="107"/>
        <v>35.24</v>
      </c>
      <c r="J237" s="12">
        <f t="shared" si="107"/>
        <v>8.4</v>
      </c>
      <c r="K237" s="12">
        <f t="shared" si="107"/>
        <v>944.36</v>
      </c>
      <c r="L237" s="12">
        <f t="shared" si="107"/>
        <v>0</v>
      </c>
      <c r="M237" s="12">
        <f t="shared" si="107"/>
        <v>0</v>
      </c>
      <c r="N237" s="12">
        <f t="shared" si="107"/>
        <v>0</v>
      </c>
      <c r="O237" s="12">
        <f t="shared" si="107"/>
        <v>0</v>
      </c>
      <c r="P237" s="12">
        <f t="shared" si="107"/>
        <v>0</v>
      </c>
      <c r="Q237" s="12">
        <f t="shared" si="107"/>
        <v>0</v>
      </c>
      <c r="R237" s="12">
        <f t="shared" si="107"/>
        <v>0</v>
      </c>
      <c r="S237" s="12">
        <f t="shared" si="107"/>
        <v>0</v>
      </c>
      <c r="U237" s="1">
        <f t="shared" si="90"/>
        <v>5</v>
      </c>
    </row>
    <row r="238" ht="13.5" hidden="1" customHeight="1" spans="1:21">
      <c r="A238" s="11" t="s">
        <v>470</v>
      </c>
      <c r="B238" s="11" t="s">
        <v>471</v>
      </c>
      <c r="C238" s="12">
        <f t="shared" ref="C238:C243" si="108">D238+H238+L238+P238</f>
        <v>36.59</v>
      </c>
      <c r="D238" s="12">
        <f t="shared" ref="D238:D243" si="109">E238+F238+G238</f>
        <v>36.59</v>
      </c>
      <c r="E238" s="12">
        <v>36.59</v>
      </c>
      <c r="F238" s="12">
        <v>0</v>
      </c>
      <c r="G238" s="12">
        <v>0</v>
      </c>
      <c r="H238" s="12">
        <f t="shared" ref="H238:H243" si="110">I238+J238+K238</f>
        <v>0</v>
      </c>
      <c r="I238" s="12">
        <v>0</v>
      </c>
      <c r="J238" s="12">
        <v>0</v>
      </c>
      <c r="K238" s="12">
        <v>0</v>
      </c>
      <c r="L238" s="12">
        <f t="shared" ref="L238:L243" si="111">M238+N238+O238</f>
        <v>0</v>
      </c>
      <c r="M238" s="14"/>
      <c r="N238" s="14"/>
      <c r="O238" s="14"/>
      <c r="P238" s="12">
        <f t="shared" ref="P238:P243" si="112">Q238+R238+S238</f>
        <v>0</v>
      </c>
      <c r="Q238" s="12">
        <v>0</v>
      </c>
      <c r="R238" s="12">
        <v>0</v>
      </c>
      <c r="S238" s="12">
        <v>0</v>
      </c>
      <c r="U238" s="1">
        <f t="shared" si="90"/>
        <v>7</v>
      </c>
    </row>
    <row r="239" ht="13.5" hidden="1" customHeight="1" spans="1:21">
      <c r="A239" s="11" t="s">
        <v>472</v>
      </c>
      <c r="B239" s="11" t="s">
        <v>473</v>
      </c>
      <c r="C239" s="12">
        <f t="shared" si="108"/>
        <v>703.96</v>
      </c>
      <c r="D239" s="12">
        <f t="shared" si="109"/>
        <v>327.96</v>
      </c>
      <c r="E239" s="12">
        <v>285.06</v>
      </c>
      <c r="F239" s="12">
        <v>3.9</v>
      </c>
      <c r="G239" s="12">
        <v>39</v>
      </c>
      <c r="H239" s="12">
        <f t="shared" si="110"/>
        <v>376</v>
      </c>
      <c r="I239" s="12">
        <v>0</v>
      </c>
      <c r="J239" s="12">
        <v>3</v>
      </c>
      <c r="K239" s="12">
        <v>373</v>
      </c>
      <c r="L239" s="12">
        <f t="shared" si="111"/>
        <v>0</v>
      </c>
      <c r="M239" s="14"/>
      <c r="N239" s="14"/>
      <c r="O239" s="14"/>
      <c r="P239" s="12">
        <f t="shared" si="112"/>
        <v>0</v>
      </c>
      <c r="Q239" s="12">
        <v>0</v>
      </c>
      <c r="R239" s="12">
        <v>0</v>
      </c>
      <c r="S239" s="12">
        <v>0</v>
      </c>
      <c r="U239" s="1">
        <f t="shared" si="90"/>
        <v>7</v>
      </c>
    </row>
    <row r="240" ht="13.5" hidden="1" customHeight="1" spans="1:21">
      <c r="A240" s="11" t="s">
        <v>474</v>
      </c>
      <c r="B240" s="11" t="s">
        <v>475</v>
      </c>
      <c r="C240" s="12">
        <f t="shared" si="108"/>
        <v>100</v>
      </c>
      <c r="D240" s="12">
        <f t="shared" si="109"/>
        <v>0</v>
      </c>
      <c r="E240" s="12">
        <v>0</v>
      </c>
      <c r="F240" s="12">
        <v>0</v>
      </c>
      <c r="G240" s="12">
        <v>0</v>
      </c>
      <c r="H240" s="12">
        <f t="shared" si="110"/>
        <v>100</v>
      </c>
      <c r="I240" s="12">
        <v>0</v>
      </c>
      <c r="J240" s="12">
        <v>0</v>
      </c>
      <c r="K240" s="12">
        <v>100</v>
      </c>
      <c r="L240" s="12">
        <f t="shared" si="111"/>
        <v>0</v>
      </c>
      <c r="M240" s="14"/>
      <c r="N240" s="14"/>
      <c r="O240" s="14"/>
      <c r="P240" s="12">
        <f t="shared" si="112"/>
        <v>0</v>
      </c>
      <c r="Q240" s="12">
        <v>0</v>
      </c>
      <c r="R240" s="12">
        <v>0</v>
      </c>
      <c r="S240" s="12">
        <v>0</v>
      </c>
      <c r="U240" s="1">
        <f t="shared" si="90"/>
        <v>7</v>
      </c>
    </row>
    <row r="241" ht="13.5" hidden="1" customHeight="1" spans="1:21">
      <c r="A241" s="11" t="s">
        <v>476</v>
      </c>
      <c r="B241" s="11" t="s">
        <v>477</v>
      </c>
      <c r="C241" s="12">
        <f t="shared" si="108"/>
        <v>28.52</v>
      </c>
      <c r="D241" s="12">
        <f t="shared" si="109"/>
        <v>28.52</v>
      </c>
      <c r="E241" s="12">
        <v>28.52</v>
      </c>
      <c r="F241" s="12">
        <v>0</v>
      </c>
      <c r="G241" s="12">
        <v>0</v>
      </c>
      <c r="H241" s="12">
        <f t="shared" si="110"/>
        <v>0</v>
      </c>
      <c r="I241" s="12">
        <v>0</v>
      </c>
      <c r="J241" s="12">
        <v>0</v>
      </c>
      <c r="K241" s="12">
        <v>0</v>
      </c>
      <c r="L241" s="12">
        <f t="shared" si="111"/>
        <v>0</v>
      </c>
      <c r="M241" s="14"/>
      <c r="N241" s="14"/>
      <c r="O241" s="14"/>
      <c r="P241" s="12">
        <f t="shared" si="112"/>
        <v>0</v>
      </c>
      <c r="Q241" s="12">
        <v>0</v>
      </c>
      <c r="R241" s="12">
        <v>0</v>
      </c>
      <c r="S241" s="12">
        <v>0</v>
      </c>
      <c r="U241" s="1">
        <f t="shared" si="90"/>
        <v>7</v>
      </c>
    </row>
    <row r="242" ht="13.5" hidden="1" customHeight="1" spans="1:21">
      <c r="A242" s="11" t="s">
        <v>478</v>
      </c>
      <c r="B242" s="11" t="s">
        <v>479</v>
      </c>
      <c r="C242" s="12">
        <f t="shared" si="108"/>
        <v>242</v>
      </c>
      <c r="D242" s="12">
        <f t="shared" si="109"/>
        <v>0</v>
      </c>
      <c r="E242" s="12">
        <v>0</v>
      </c>
      <c r="F242" s="12">
        <v>0</v>
      </c>
      <c r="G242" s="12">
        <v>0</v>
      </c>
      <c r="H242" s="12">
        <f t="shared" si="110"/>
        <v>242</v>
      </c>
      <c r="I242" s="12">
        <v>0</v>
      </c>
      <c r="J242" s="12">
        <v>0</v>
      </c>
      <c r="K242" s="12">
        <v>242</v>
      </c>
      <c r="L242" s="12">
        <f t="shared" si="111"/>
        <v>0</v>
      </c>
      <c r="M242" s="14"/>
      <c r="N242" s="14"/>
      <c r="O242" s="14"/>
      <c r="P242" s="12">
        <f t="shared" si="112"/>
        <v>0</v>
      </c>
      <c r="Q242" s="12">
        <v>0</v>
      </c>
      <c r="R242" s="12">
        <v>0</v>
      </c>
      <c r="S242" s="12">
        <v>0</v>
      </c>
      <c r="U242" s="1">
        <f t="shared" si="90"/>
        <v>7</v>
      </c>
    </row>
    <row r="243" ht="13.5" hidden="1" customHeight="1" spans="1:21">
      <c r="A243" s="11" t="s">
        <v>480</v>
      </c>
      <c r="B243" s="11" t="s">
        <v>481</v>
      </c>
      <c r="C243" s="12">
        <f t="shared" si="108"/>
        <v>731.05</v>
      </c>
      <c r="D243" s="12">
        <f t="shared" si="109"/>
        <v>461.05</v>
      </c>
      <c r="E243" s="12">
        <v>461.05</v>
      </c>
      <c r="F243" s="12">
        <v>0</v>
      </c>
      <c r="G243" s="12">
        <v>0</v>
      </c>
      <c r="H243" s="12">
        <f t="shared" si="110"/>
        <v>270</v>
      </c>
      <c r="I243" s="12">
        <v>35.24</v>
      </c>
      <c r="J243" s="12">
        <v>5.4</v>
      </c>
      <c r="K243" s="12">
        <v>229.36</v>
      </c>
      <c r="L243" s="12">
        <f t="shared" si="111"/>
        <v>0</v>
      </c>
      <c r="M243" s="14"/>
      <c r="N243" s="14"/>
      <c r="O243" s="14"/>
      <c r="P243" s="12">
        <f t="shared" si="112"/>
        <v>0</v>
      </c>
      <c r="Q243" s="12">
        <v>0</v>
      </c>
      <c r="R243" s="12">
        <v>0</v>
      </c>
      <c r="S243" s="12">
        <v>0</v>
      </c>
      <c r="U243" s="1">
        <f t="shared" si="90"/>
        <v>7</v>
      </c>
    </row>
    <row r="244" ht="13.5" customHeight="1" spans="1:21">
      <c r="A244" s="11" t="s">
        <v>482</v>
      </c>
      <c r="B244" s="11" t="s">
        <v>483</v>
      </c>
      <c r="C244" s="12">
        <f t="shared" ref="C244:S244" si="113">SUM(C245:C246)</f>
        <v>12</v>
      </c>
      <c r="D244" s="12">
        <f t="shared" si="113"/>
        <v>12</v>
      </c>
      <c r="E244" s="12">
        <f t="shared" si="113"/>
        <v>0</v>
      </c>
      <c r="F244" s="12">
        <f t="shared" si="113"/>
        <v>0</v>
      </c>
      <c r="G244" s="12">
        <f t="shared" si="113"/>
        <v>12</v>
      </c>
      <c r="H244" s="12">
        <f t="shared" si="113"/>
        <v>0</v>
      </c>
      <c r="I244" s="12">
        <f t="shared" si="113"/>
        <v>0</v>
      </c>
      <c r="J244" s="12">
        <f t="shared" si="113"/>
        <v>0</v>
      </c>
      <c r="K244" s="12">
        <f t="shared" si="113"/>
        <v>0</v>
      </c>
      <c r="L244" s="12">
        <f t="shared" si="113"/>
        <v>0</v>
      </c>
      <c r="M244" s="12">
        <f t="shared" si="113"/>
        <v>0</v>
      </c>
      <c r="N244" s="12">
        <f t="shared" si="113"/>
        <v>0</v>
      </c>
      <c r="O244" s="12">
        <f t="shared" si="113"/>
        <v>0</v>
      </c>
      <c r="P244" s="12">
        <f t="shared" si="113"/>
        <v>0</v>
      </c>
      <c r="Q244" s="12">
        <f t="shared" si="113"/>
        <v>0</v>
      </c>
      <c r="R244" s="12">
        <f t="shared" si="113"/>
        <v>0</v>
      </c>
      <c r="S244" s="12">
        <f t="shared" si="113"/>
        <v>0</v>
      </c>
      <c r="U244" s="1">
        <f t="shared" si="90"/>
        <v>5</v>
      </c>
    </row>
    <row r="245" ht="13.5" hidden="1" customHeight="1" spans="1:21">
      <c r="A245" s="11" t="s">
        <v>484</v>
      </c>
      <c r="B245" s="11" t="s">
        <v>485</v>
      </c>
      <c r="C245" s="12">
        <f>D245+H245+L245+P245</f>
        <v>7</v>
      </c>
      <c r="D245" s="12">
        <f>E245+F245+G245</f>
        <v>7</v>
      </c>
      <c r="E245" s="12">
        <v>0</v>
      </c>
      <c r="F245" s="12">
        <v>0</v>
      </c>
      <c r="G245" s="12">
        <v>7</v>
      </c>
      <c r="H245" s="12">
        <f>I245+J245+K245</f>
        <v>0</v>
      </c>
      <c r="I245" s="12">
        <v>0</v>
      </c>
      <c r="J245" s="12">
        <v>0</v>
      </c>
      <c r="K245" s="12">
        <v>0</v>
      </c>
      <c r="L245" s="12">
        <f>M245+N245+O245</f>
        <v>0</v>
      </c>
      <c r="M245" s="14"/>
      <c r="N245" s="14"/>
      <c r="O245" s="14"/>
      <c r="P245" s="12">
        <f>Q245+R245+S245</f>
        <v>0</v>
      </c>
      <c r="Q245" s="12">
        <v>0</v>
      </c>
      <c r="R245" s="12">
        <v>0</v>
      </c>
      <c r="S245" s="12">
        <v>0</v>
      </c>
      <c r="U245" s="1">
        <f t="shared" si="90"/>
        <v>7</v>
      </c>
    </row>
    <row r="246" ht="13.5" hidden="1" customHeight="1" spans="1:21">
      <c r="A246" s="11" t="s">
        <v>486</v>
      </c>
      <c r="B246" s="11" t="s">
        <v>487</v>
      </c>
      <c r="C246" s="12">
        <f>D246+H246+L246+P246</f>
        <v>5</v>
      </c>
      <c r="D246" s="12">
        <f>E246+F246+G246</f>
        <v>5</v>
      </c>
      <c r="E246" s="12">
        <v>0</v>
      </c>
      <c r="F246" s="12">
        <v>0</v>
      </c>
      <c r="G246" s="12">
        <v>5</v>
      </c>
      <c r="H246" s="12">
        <f>I246+J246+K246</f>
        <v>0</v>
      </c>
      <c r="I246" s="12">
        <v>0</v>
      </c>
      <c r="J246" s="12">
        <v>0</v>
      </c>
      <c r="K246" s="12">
        <v>0</v>
      </c>
      <c r="L246" s="12">
        <f>M246+N246+O246</f>
        <v>0</v>
      </c>
      <c r="M246" s="14"/>
      <c r="N246" s="14"/>
      <c r="O246" s="14"/>
      <c r="P246" s="12">
        <f>Q246+R246+S246</f>
        <v>0</v>
      </c>
      <c r="Q246" s="12">
        <v>0</v>
      </c>
      <c r="R246" s="12">
        <v>0</v>
      </c>
      <c r="S246" s="12">
        <v>0</v>
      </c>
      <c r="U246" s="1">
        <f t="shared" si="90"/>
        <v>7</v>
      </c>
    </row>
    <row r="247" ht="13.5" customHeight="1" spans="1:21">
      <c r="A247" s="11" t="s">
        <v>488</v>
      </c>
      <c r="B247" s="11" t="s">
        <v>489</v>
      </c>
      <c r="C247" s="12">
        <f t="shared" ref="C247:R248" si="114">C248</f>
        <v>307.1</v>
      </c>
      <c r="D247" s="12">
        <f t="shared" si="114"/>
        <v>225.1</v>
      </c>
      <c r="E247" s="12">
        <f t="shared" si="114"/>
        <v>208.65</v>
      </c>
      <c r="F247" s="12">
        <f t="shared" si="114"/>
        <v>8.45</v>
      </c>
      <c r="G247" s="12">
        <f t="shared" si="114"/>
        <v>8</v>
      </c>
      <c r="H247" s="12">
        <f t="shared" si="114"/>
        <v>82</v>
      </c>
      <c r="I247" s="12">
        <f t="shared" si="114"/>
        <v>0</v>
      </c>
      <c r="J247" s="12">
        <f t="shared" si="114"/>
        <v>0</v>
      </c>
      <c r="K247" s="12">
        <f t="shared" si="114"/>
        <v>82</v>
      </c>
      <c r="L247" s="12">
        <f t="shared" si="114"/>
        <v>0</v>
      </c>
      <c r="M247" s="12">
        <f t="shared" si="114"/>
        <v>0</v>
      </c>
      <c r="N247" s="12">
        <f t="shared" si="114"/>
        <v>0</v>
      </c>
      <c r="O247" s="12">
        <f t="shared" si="114"/>
        <v>0</v>
      </c>
      <c r="P247" s="12">
        <f t="shared" si="114"/>
        <v>0</v>
      </c>
      <c r="Q247" s="12">
        <f t="shared" si="114"/>
        <v>0</v>
      </c>
      <c r="R247" s="12">
        <f t="shared" si="114"/>
        <v>0</v>
      </c>
      <c r="S247" s="12">
        <f t="shared" ref="M247:S248" si="115">S248</f>
        <v>0</v>
      </c>
      <c r="U247" s="1">
        <f t="shared" si="90"/>
        <v>3</v>
      </c>
    </row>
    <row r="248" ht="13.5" customHeight="1" spans="1:21">
      <c r="A248" s="11" t="s">
        <v>490</v>
      </c>
      <c r="B248" s="11" t="s">
        <v>491</v>
      </c>
      <c r="C248" s="12">
        <f t="shared" si="114"/>
        <v>307.1</v>
      </c>
      <c r="D248" s="12">
        <f t="shared" si="114"/>
        <v>225.1</v>
      </c>
      <c r="E248" s="12">
        <f t="shared" si="114"/>
        <v>208.65</v>
      </c>
      <c r="F248" s="12">
        <f t="shared" si="114"/>
        <v>8.45</v>
      </c>
      <c r="G248" s="12">
        <f t="shared" si="114"/>
        <v>8</v>
      </c>
      <c r="H248" s="12">
        <f t="shared" si="114"/>
        <v>82</v>
      </c>
      <c r="I248" s="12">
        <f t="shared" si="114"/>
        <v>0</v>
      </c>
      <c r="J248" s="12">
        <f t="shared" si="114"/>
        <v>0</v>
      </c>
      <c r="K248" s="12">
        <f t="shared" si="114"/>
        <v>82</v>
      </c>
      <c r="L248" s="12">
        <f t="shared" si="114"/>
        <v>0</v>
      </c>
      <c r="M248" s="12">
        <f t="shared" si="115"/>
        <v>0</v>
      </c>
      <c r="N248" s="12">
        <f t="shared" si="115"/>
        <v>0</v>
      </c>
      <c r="O248" s="12">
        <f t="shared" si="115"/>
        <v>0</v>
      </c>
      <c r="P248" s="12">
        <f t="shared" si="115"/>
        <v>0</v>
      </c>
      <c r="Q248" s="12">
        <f t="shared" si="115"/>
        <v>0</v>
      </c>
      <c r="R248" s="12">
        <f t="shared" si="115"/>
        <v>0</v>
      </c>
      <c r="S248" s="12">
        <f t="shared" si="115"/>
        <v>0</v>
      </c>
      <c r="U248" s="1">
        <f t="shared" si="90"/>
        <v>5</v>
      </c>
    </row>
    <row r="249" ht="13.5" hidden="1" customHeight="1" spans="1:21">
      <c r="A249" s="11" t="s">
        <v>492</v>
      </c>
      <c r="B249" s="11" t="s">
        <v>493</v>
      </c>
      <c r="C249" s="12">
        <f>D249+H249+L249+P249</f>
        <v>307.1</v>
      </c>
      <c r="D249" s="12">
        <f>E249+F249+G249</f>
        <v>225.1</v>
      </c>
      <c r="E249" s="12">
        <v>208.65</v>
      </c>
      <c r="F249" s="12">
        <v>8.45</v>
      </c>
      <c r="G249" s="12">
        <v>8</v>
      </c>
      <c r="H249" s="12">
        <f>I249+J249+K249</f>
        <v>82</v>
      </c>
      <c r="I249" s="12">
        <v>0</v>
      </c>
      <c r="J249" s="12">
        <v>0</v>
      </c>
      <c r="K249" s="12">
        <v>82</v>
      </c>
      <c r="L249" s="12">
        <f>M249+N249+O249</f>
        <v>0</v>
      </c>
      <c r="M249" s="14"/>
      <c r="N249" s="14"/>
      <c r="O249" s="14"/>
      <c r="P249" s="12">
        <f>Q249+R249+S249</f>
        <v>0</v>
      </c>
      <c r="Q249" s="12">
        <v>0</v>
      </c>
      <c r="R249" s="12">
        <v>0</v>
      </c>
      <c r="S249" s="12">
        <v>0</v>
      </c>
      <c r="U249" s="1">
        <f t="shared" si="90"/>
        <v>7</v>
      </c>
    </row>
    <row r="250" ht="13.5" customHeight="1" spans="1:21">
      <c r="A250" s="11" t="s">
        <v>494</v>
      </c>
      <c r="B250" s="11" t="s">
        <v>495</v>
      </c>
      <c r="C250" s="12">
        <f t="shared" ref="C250:S250" si="116">C251+C258+C262+C264</f>
        <v>822.79</v>
      </c>
      <c r="D250" s="12">
        <f t="shared" si="116"/>
        <v>642.79</v>
      </c>
      <c r="E250" s="12">
        <f t="shared" si="116"/>
        <v>181.89</v>
      </c>
      <c r="F250" s="12">
        <f t="shared" si="116"/>
        <v>3.9</v>
      </c>
      <c r="G250" s="12">
        <f t="shared" si="116"/>
        <v>457</v>
      </c>
      <c r="H250" s="12">
        <f t="shared" si="116"/>
        <v>180</v>
      </c>
      <c r="I250" s="12">
        <f t="shared" si="116"/>
        <v>0</v>
      </c>
      <c r="J250" s="12">
        <f t="shared" si="116"/>
        <v>0</v>
      </c>
      <c r="K250" s="12">
        <f t="shared" si="116"/>
        <v>180</v>
      </c>
      <c r="L250" s="12">
        <f t="shared" si="116"/>
        <v>0</v>
      </c>
      <c r="M250" s="12">
        <f t="shared" si="116"/>
        <v>0</v>
      </c>
      <c r="N250" s="12">
        <f t="shared" si="116"/>
        <v>0</v>
      </c>
      <c r="O250" s="12">
        <f t="shared" si="116"/>
        <v>0</v>
      </c>
      <c r="P250" s="12">
        <f t="shared" si="116"/>
        <v>0</v>
      </c>
      <c r="Q250" s="12">
        <f t="shared" si="116"/>
        <v>0</v>
      </c>
      <c r="R250" s="12">
        <f t="shared" si="116"/>
        <v>0</v>
      </c>
      <c r="S250" s="12">
        <f t="shared" si="116"/>
        <v>0</v>
      </c>
      <c r="U250" s="1">
        <f t="shared" si="90"/>
        <v>3</v>
      </c>
    </row>
    <row r="251" ht="13.5" customHeight="1" spans="1:21">
      <c r="A251" s="11" t="s">
        <v>496</v>
      </c>
      <c r="B251" s="11" t="s">
        <v>497</v>
      </c>
      <c r="C251" s="12">
        <f t="shared" ref="C251:S251" si="117">SUM(C252:C257)</f>
        <v>416.79</v>
      </c>
      <c r="D251" s="12">
        <f t="shared" si="117"/>
        <v>236.79</v>
      </c>
      <c r="E251" s="12">
        <f t="shared" si="117"/>
        <v>181.89</v>
      </c>
      <c r="F251" s="12">
        <f t="shared" si="117"/>
        <v>3.9</v>
      </c>
      <c r="G251" s="12">
        <f t="shared" si="117"/>
        <v>51</v>
      </c>
      <c r="H251" s="12">
        <f t="shared" si="117"/>
        <v>180</v>
      </c>
      <c r="I251" s="12">
        <f t="shared" si="117"/>
        <v>0</v>
      </c>
      <c r="J251" s="12">
        <f t="shared" si="117"/>
        <v>0</v>
      </c>
      <c r="K251" s="12">
        <f t="shared" si="117"/>
        <v>180</v>
      </c>
      <c r="L251" s="12">
        <f t="shared" si="117"/>
        <v>0</v>
      </c>
      <c r="M251" s="12">
        <f t="shared" si="117"/>
        <v>0</v>
      </c>
      <c r="N251" s="12">
        <f t="shared" si="117"/>
        <v>0</v>
      </c>
      <c r="O251" s="12">
        <f t="shared" si="117"/>
        <v>0</v>
      </c>
      <c r="P251" s="12">
        <f t="shared" si="117"/>
        <v>0</v>
      </c>
      <c r="Q251" s="12">
        <f t="shared" si="117"/>
        <v>0</v>
      </c>
      <c r="R251" s="12">
        <f t="shared" si="117"/>
        <v>0</v>
      </c>
      <c r="S251" s="12">
        <f t="shared" si="117"/>
        <v>0</v>
      </c>
      <c r="U251" s="1">
        <f t="shared" si="90"/>
        <v>5</v>
      </c>
    </row>
    <row r="252" ht="13.5" hidden="1" customHeight="1" spans="1:21">
      <c r="A252" s="11" t="s">
        <v>498</v>
      </c>
      <c r="B252" s="11" t="s">
        <v>170</v>
      </c>
      <c r="C252" s="12">
        <f t="shared" ref="C252:C257" si="118">D252+H252+L252+P252</f>
        <v>113.15</v>
      </c>
      <c r="D252" s="12">
        <f t="shared" ref="D252:D257" si="119">E252+F252+G252</f>
        <v>113.15</v>
      </c>
      <c r="E252" s="12">
        <v>105.15</v>
      </c>
      <c r="F252" s="12">
        <v>0</v>
      </c>
      <c r="G252" s="12">
        <v>8</v>
      </c>
      <c r="H252" s="12">
        <f t="shared" ref="H252:H257" si="120">I252+J252+K252</f>
        <v>0</v>
      </c>
      <c r="I252" s="12">
        <v>0</v>
      </c>
      <c r="J252" s="12">
        <v>0</v>
      </c>
      <c r="K252" s="12">
        <v>0</v>
      </c>
      <c r="L252" s="12">
        <f t="shared" ref="L252:L257" si="121">M252+N252+O252</f>
        <v>0</v>
      </c>
      <c r="M252" s="14"/>
      <c r="N252" s="14"/>
      <c r="O252" s="14"/>
      <c r="P252" s="12">
        <f t="shared" ref="P252:P257" si="122">Q252+R252+S252</f>
        <v>0</v>
      </c>
      <c r="Q252" s="12">
        <v>0</v>
      </c>
      <c r="R252" s="12">
        <v>0</v>
      </c>
      <c r="S252" s="12">
        <v>0</v>
      </c>
      <c r="U252" s="1">
        <f t="shared" si="90"/>
        <v>7</v>
      </c>
    </row>
    <row r="253" ht="13.5" hidden="1" customHeight="1" spans="1:21">
      <c r="A253" s="11" t="s">
        <v>499</v>
      </c>
      <c r="B253" s="11" t="s">
        <v>166</v>
      </c>
      <c r="C253" s="12">
        <f t="shared" si="118"/>
        <v>8.9</v>
      </c>
      <c r="D253" s="12">
        <f t="shared" si="119"/>
        <v>8.9</v>
      </c>
      <c r="E253" s="12">
        <v>0</v>
      </c>
      <c r="F253" s="12">
        <v>3.9</v>
      </c>
      <c r="G253" s="12">
        <v>5</v>
      </c>
      <c r="H253" s="12">
        <f t="shared" si="120"/>
        <v>0</v>
      </c>
      <c r="I253" s="12">
        <v>0</v>
      </c>
      <c r="J253" s="12">
        <v>0</v>
      </c>
      <c r="K253" s="12">
        <v>0</v>
      </c>
      <c r="L253" s="12">
        <f t="shared" si="121"/>
        <v>0</v>
      </c>
      <c r="M253" s="14"/>
      <c r="N253" s="14"/>
      <c r="O253" s="14"/>
      <c r="P253" s="12">
        <f t="shared" si="122"/>
        <v>0</v>
      </c>
      <c r="Q253" s="12">
        <v>0</v>
      </c>
      <c r="R253" s="12">
        <v>0</v>
      </c>
      <c r="S253" s="12">
        <v>0</v>
      </c>
      <c r="U253" s="1">
        <f t="shared" si="90"/>
        <v>7</v>
      </c>
    </row>
    <row r="254" ht="13.5" hidden="1" customHeight="1" spans="1:21">
      <c r="A254" s="11" t="s">
        <v>500</v>
      </c>
      <c r="B254" s="11" t="s">
        <v>501</v>
      </c>
      <c r="C254" s="12">
        <f t="shared" si="118"/>
        <v>18</v>
      </c>
      <c r="D254" s="12">
        <f t="shared" si="119"/>
        <v>8</v>
      </c>
      <c r="E254" s="12">
        <v>0</v>
      </c>
      <c r="F254" s="12">
        <v>0</v>
      </c>
      <c r="G254" s="12">
        <v>8</v>
      </c>
      <c r="H254" s="12">
        <f t="shared" si="120"/>
        <v>10</v>
      </c>
      <c r="I254" s="12">
        <v>0</v>
      </c>
      <c r="J254" s="12">
        <v>0</v>
      </c>
      <c r="K254" s="12">
        <v>10</v>
      </c>
      <c r="L254" s="12">
        <f t="shared" si="121"/>
        <v>0</v>
      </c>
      <c r="M254" s="14"/>
      <c r="N254" s="14"/>
      <c r="O254" s="14"/>
      <c r="P254" s="12">
        <f t="shared" si="122"/>
        <v>0</v>
      </c>
      <c r="Q254" s="12">
        <v>0</v>
      </c>
      <c r="R254" s="12">
        <v>0</v>
      </c>
      <c r="S254" s="12">
        <v>0</v>
      </c>
      <c r="U254" s="1">
        <f t="shared" si="90"/>
        <v>7</v>
      </c>
    </row>
    <row r="255" ht="13.5" hidden="1" customHeight="1" spans="1:21">
      <c r="A255" s="11" t="s">
        <v>502</v>
      </c>
      <c r="B255" s="11" t="s">
        <v>503</v>
      </c>
      <c r="C255" s="12">
        <f t="shared" si="118"/>
        <v>140</v>
      </c>
      <c r="D255" s="12">
        <f t="shared" si="119"/>
        <v>10</v>
      </c>
      <c r="E255" s="12">
        <v>0</v>
      </c>
      <c r="F255" s="12">
        <v>0</v>
      </c>
      <c r="G255" s="12">
        <v>10</v>
      </c>
      <c r="H255" s="12">
        <f t="shared" si="120"/>
        <v>130</v>
      </c>
      <c r="I255" s="12">
        <v>0</v>
      </c>
      <c r="J255" s="12">
        <v>0</v>
      </c>
      <c r="K255" s="12">
        <v>130</v>
      </c>
      <c r="L255" s="12">
        <f t="shared" si="121"/>
        <v>0</v>
      </c>
      <c r="M255" s="14"/>
      <c r="N255" s="14"/>
      <c r="O255" s="14"/>
      <c r="P255" s="12">
        <f t="shared" si="122"/>
        <v>0</v>
      </c>
      <c r="Q255" s="12">
        <v>0</v>
      </c>
      <c r="R255" s="12">
        <v>0</v>
      </c>
      <c r="S255" s="12">
        <v>0</v>
      </c>
      <c r="U255" s="1">
        <f t="shared" si="90"/>
        <v>7</v>
      </c>
    </row>
    <row r="256" ht="13.5" hidden="1" customHeight="1" spans="1:21">
      <c r="A256" s="11" t="s">
        <v>504</v>
      </c>
      <c r="B256" s="11" t="s">
        <v>505</v>
      </c>
      <c r="C256" s="12">
        <f t="shared" si="118"/>
        <v>96.74</v>
      </c>
      <c r="D256" s="12">
        <f t="shared" si="119"/>
        <v>76.74</v>
      </c>
      <c r="E256" s="12">
        <v>76.74</v>
      </c>
      <c r="F256" s="12">
        <v>0</v>
      </c>
      <c r="G256" s="12">
        <v>0</v>
      </c>
      <c r="H256" s="12">
        <f t="shared" si="120"/>
        <v>20</v>
      </c>
      <c r="I256" s="12">
        <v>0</v>
      </c>
      <c r="J256" s="12">
        <v>0</v>
      </c>
      <c r="K256" s="12">
        <v>20</v>
      </c>
      <c r="L256" s="12">
        <f t="shared" si="121"/>
        <v>0</v>
      </c>
      <c r="M256" s="14"/>
      <c r="N256" s="14"/>
      <c r="O256" s="14"/>
      <c r="P256" s="12">
        <f t="shared" si="122"/>
        <v>0</v>
      </c>
      <c r="Q256" s="12">
        <v>0</v>
      </c>
      <c r="R256" s="12">
        <v>0</v>
      </c>
      <c r="S256" s="12">
        <v>0</v>
      </c>
      <c r="U256" s="1">
        <f t="shared" si="90"/>
        <v>7</v>
      </c>
    </row>
    <row r="257" ht="13.5" hidden="1" customHeight="1" spans="1:21">
      <c r="A257" s="11" t="s">
        <v>506</v>
      </c>
      <c r="B257" s="11" t="s">
        <v>507</v>
      </c>
      <c r="C257" s="12">
        <f t="shared" si="118"/>
        <v>40</v>
      </c>
      <c r="D257" s="12">
        <f t="shared" si="119"/>
        <v>20</v>
      </c>
      <c r="E257" s="12">
        <v>0</v>
      </c>
      <c r="F257" s="12">
        <v>0</v>
      </c>
      <c r="G257" s="12">
        <v>20</v>
      </c>
      <c r="H257" s="12">
        <f t="shared" si="120"/>
        <v>20</v>
      </c>
      <c r="I257" s="12">
        <v>0</v>
      </c>
      <c r="J257" s="12">
        <v>0</v>
      </c>
      <c r="K257" s="12">
        <v>20</v>
      </c>
      <c r="L257" s="12">
        <f t="shared" si="121"/>
        <v>0</v>
      </c>
      <c r="M257" s="14"/>
      <c r="N257" s="14"/>
      <c r="O257" s="14"/>
      <c r="P257" s="12">
        <f t="shared" si="122"/>
        <v>0</v>
      </c>
      <c r="Q257" s="12">
        <v>0</v>
      </c>
      <c r="R257" s="12">
        <v>0</v>
      </c>
      <c r="S257" s="12">
        <v>0</v>
      </c>
      <c r="U257" s="1">
        <f t="shared" si="90"/>
        <v>7</v>
      </c>
    </row>
    <row r="258" ht="13.5" customHeight="1" spans="1:21">
      <c r="A258" s="11" t="s">
        <v>508</v>
      </c>
      <c r="B258" s="11" t="s">
        <v>509</v>
      </c>
      <c r="C258" s="12">
        <f t="shared" ref="C258:S258" si="123">SUM(C259:C261)</f>
        <v>400</v>
      </c>
      <c r="D258" s="12">
        <f t="shared" si="123"/>
        <v>400</v>
      </c>
      <c r="E258" s="12">
        <f t="shared" si="123"/>
        <v>0</v>
      </c>
      <c r="F258" s="12">
        <f t="shared" si="123"/>
        <v>0</v>
      </c>
      <c r="G258" s="12">
        <f t="shared" si="123"/>
        <v>400</v>
      </c>
      <c r="H258" s="12">
        <f t="shared" si="123"/>
        <v>0</v>
      </c>
      <c r="I258" s="12">
        <f t="shared" si="123"/>
        <v>0</v>
      </c>
      <c r="J258" s="12">
        <f t="shared" si="123"/>
        <v>0</v>
      </c>
      <c r="K258" s="12">
        <f t="shared" si="123"/>
        <v>0</v>
      </c>
      <c r="L258" s="12">
        <f t="shared" si="123"/>
        <v>0</v>
      </c>
      <c r="M258" s="12">
        <f t="shared" si="123"/>
        <v>0</v>
      </c>
      <c r="N258" s="12">
        <f t="shared" si="123"/>
        <v>0</v>
      </c>
      <c r="O258" s="12">
        <f t="shared" si="123"/>
        <v>0</v>
      </c>
      <c r="P258" s="12">
        <f t="shared" si="123"/>
        <v>0</v>
      </c>
      <c r="Q258" s="12">
        <f t="shared" si="123"/>
        <v>0</v>
      </c>
      <c r="R258" s="12">
        <f t="shared" si="123"/>
        <v>0</v>
      </c>
      <c r="S258" s="12">
        <f t="shared" si="123"/>
        <v>0</v>
      </c>
      <c r="U258" s="1">
        <f t="shared" si="90"/>
        <v>5</v>
      </c>
    </row>
    <row r="259" ht="13.5" hidden="1" customHeight="1" spans="1:21">
      <c r="A259" s="11" t="s">
        <v>510</v>
      </c>
      <c r="B259" s="11" t="s">
        <v>170</v>
      </c>
      <c r="C259" s="12">
        <f>D259+H259+L259+P259</f>
        <v>290</v>
      </c>
      <c r="D259" s="12">
        <f>E259+F259+G259</f>
        <v>290</v>
      </c>
      <c r="E259" s="12">
        <v>0</v>
      </c>
      <c r="F259" s="12">
        <v>0</v>
      </c>
      <c r="G259" s="12">
        <v>290</v>
      </c>
      <c r="H259" s="12">
        <f>I259+J259+K259</f>
        <v>0</v>
      </c>
      <c r="I259" s="12">
        <v>0</v>
      </c>
      <c r="J259" s="12">
        <v>0</v>
      </c>
      <c r="K259" s="12">
        <v>0</v>
      </c>
      <c r="L259" s="12">
        <f>M259+N259+O259</f>
        <v>0</v>
      </c>
      <c r="M259" s="14"/>
      <c r="N259" s="14"/>
      <c r="O259" s="14"/>
      <c r="P259" s="12">
        <f>Q259+R259+S259</f>
        <v>0</v>
      </c>
      <c r="Q259" s="12">
        <v>0</v>
      </c>
      <c r="R259" s="12">
        <v>0</v>
      </c>
      <c r="S259" s="12">
        <v>0</v>
      </c>
      <c r="U259" s="1">
        <f t="shared" si="90"/>
        <v>7</v>
      </c>
    </row>
    <row r="260" ht="13.5" hidden="1" customHeight="1" spans="1:21">
      <c r="A260" s="11" t="s">
        <v>511</v>
      </c>
      <c r="B260" s="11" t="s">
        <v>512</v>
      </c>
      <c r="C260" s="12">
        <f>D260+H260+L260+P260</f>
        <v>10</v>
      </c>
      <c r="D260" s="12">
        <f>E260+F260+G260</f>
        <v>10</v>
      </c>
      <c r="E260" s="12">
        <v>0</v>
      </c>
      <c r="F260" s="12">
        <v>0</v>
      </c>
      <c r="G260" s="12">
        <v>10</v>
      </c>
      <c r="H260" s="12">
        <f>I260+J260+K260</f>
        <v>0</v>
      </c>
      <c r="I260" s="12">
        <v>0</v>
      </c>
      <c r="J260" s="12">
        <v>0</v>
      </c>
      <c r="K260" s="12">
        <v>0</v>
      </c>
      <c r="L260" s="12">
        <f>M260+N260+O260</f>
        <v>0</v>
      </c>
      <c r="M260" s="14"/>
      <c r="N260" s="14"/>
      <c r="O260" s="14"/>
      <c r="P260" s="12">
        <f>Q260+R260+S260</f>
        <v>0</v>
      </c>
      <c r="Q260" s="12">
        <v>0</v>
      </c>
      <c r="R260" s="12">
        <v>0</v>
      </c>
      <c r="S260" s="12">
        <v>0</v>
      </c>
      <c r="U260" s="1">
        <f t="shared" si="90"/>
        <v>7</v>
      </c>
    </row>
    <row r="261" ht="13.5" hidden="1" customHeight="1" spans="1:21">
      <c r="A261" s="11" t="s">
        <v>513</v>
      </c>
      <c r="B261" s="11" t="s">
        <v>514</v>
      </c>
      <c r="C261" s="12">
        <f>D261+H261+L261+P261</f>
        <v>100</v>
      </c>
      <c r="D261" s="12">
        <f>E261+F261+G261</f>
        <v>100</v>
      </c>
      <c r="E261" s="12">
        <v>0</v>
      </c>
      <c r="F261" s="12">
        <v>0</v>
      </c>
      <c r="G261" s="12">
        <v>100</v>
      </c>
      <c r="H261" s="12">
        <f>I261+J261+K261</f>
        <v>0</v>
      </c>
      <c r="I261" s="12">
        <v>0</v>
      </c>
      <c r="J261" s="12">
        <v>0</v>
      </c>
      <c r="K261" s="12">
        <v>0</v>
      </c>
      <c r="L261" s="12">
        <f>M261+N261+O261</f>
        <v>0</v>
      </c>
      <c r="M261" s="14"/>
      <c r="N261" s="14"/>
      <c r="O261" s="14"/>
      <c r="P261" s="12">
        <f>Q261+R261+S261</f>
        <v>0</v>
      </c>
      <c r="Q261" s="12">
        <v>0</v>
      </c>
      <c r="R261" s="12">
        <v>0</v>
      </c>
      <c r="S261" s="12">
        <v>0</v>
      </c>
      <c r="U261" s="1">
        <f t="shared" si="90"/>
        <v>7</v>
      </c>
    </row>
    <row r="262" ht="13.5" customHeight="1" spans="1:21">
      <c r="A262" s="11" t="s">
        <v>515</v>
      </c>
      <c r="B262" s="11" t="s">
        <v>516</v>
      </c>
      <c r="C262" s="12">
        <f t="shared" ref="C262:S262" si="124">C263</f>
        <v>4</v>
      </c>
      <c r="D262" s="12">
        <f t="shared" si="124"/>
        <v>4</v>
      </c>
      <c r="E262" s="12">
        <f t="shared" si="124"/>
        <v>0</v>
      </c>
      <c r="F262" s="12">
        <f t="shared" si="124"/>
        <v>0</v>
      </c>
      <c r="G262" s="12">
        <f t="shared" si="124"/>
        <v>4</v>
      </c>
      <c r="H262" s="12">
        <f t="shared" si="124"/>
        <v>0</v>
      </c>
      <c r="I262" s="12">
        <f t="shared" si="124"/>
        <v>0</v>
      </c>
      <c r="J262" s="12">
        <f t="shared" si="124"/>
        <v>0</v>
      </c>
      <c r="K262" s="12">
        <f t="shared" si="124"/>
        <v>0</v>
      </c>
      <c r="L262" s="12">
        <f t="shared" si="124"/>
        <v>0</v>
      </c>
      <c r="M262" s="12">
        <f t="shared" si="124"/>
        <v>0</v>
      </c>
      <c r="N262" s="12">
        <f t="shared" si="124"/>
        <v>0</v>
      </c>
      <c r="O262" s="12">
        <f t="shared" si="124"/>
        <v>0</v>
      </c>
      <c r="P262" s="12">
        <f t="shared" si="124"/>
        <v>0</v>
      </c>
      <c r="Q262" s="12">
        <f t="shared" si="124"/>
        <v>0</v>
      </c>
      <c r="R262" s="12">
        <f t="shared" si="124"/>
        <v>0</v>
      </c>
      <c r="S262" s="12">
        <f t="shared" si="124"/>
        <v>0</v>
      </c>
      <c r="U262" s="1">
        <f t="shared" ref="U262:U270" si="125">LEN(A262)</f>
        <v>5</v>
      </c>
    </row>
    <row r="263" ht="13.5" hidden="1" customHeight="1" spans="1:21">
      <c r="A263" s="11" t="s">
        <v>517</v>
      </c>
      <c r="B263" s="11" t="s">
        <v>518</v>
      </c>
      <c r="C263" s="12">
        <f>D263+H263+L263+P263</f>
        <v>4</v>
      </c>
      <c r="D263" s="12">
        <f>E263+F263+G263</f>
        <v>4</v>
      </c>
      <c r="E263" s="12">
        <v>0</v>
      </c>
      <c r="F263" s="12">
        <v>0</v>
      </c>
      <c r="G263" s="12">
        <v>4</v>
      </c>
      <c r="H263" s="12">
        <f>I263+J263+K263</f>
        <v>0</v>
      </c>
      <c r="I263" s="12">
        <v>0</v>
      </c>
      <c r="J263" s="12">
        <v>0</v>
      </c>
      <c r="K263" s="12">
        <v>0</v>
      </c>
      <c r="L263" s="12">
        <f>M263+N263+O263</f>
        <v>0</v>
      </c>
      <c r="M263" s="14"/>
      <c r="N263" s="14"/>
      <c r="O263" s="14"/>
      <c r="P263" s="12">
        <f>Q263+R263+S263</f>
        <v>0</v>
      </c>
      <c r="Q263" s="12">
        <v>0</v>
      </c>
      <c r="R263" s="12">
        <v>0</v>
      </c>
      <c r="S263" s="12">
        <v>0</v>
      </c>
      <c r="U263" s="1">
        <f t="shared" si="125"/>
        <v>7</v>
      </c>
    </row>
    <row r="264" ht="13.5" customHeight="1" spans="1:21">
      <c r="A264" s="11" t="s">
        <v>519</v>
      </c>
      <c r="B264" s="11" t="s">
        <v>520</v>
      </c>
      <c r="C264" s="12">
        <f t="shared" ref="C264:S264" si="126">C265</f>
        <v>2</v>
      </c>
      <c r="D264" s="12">
        <f t="shared" si="126"/>
        <v>2</v>
      </c>
      <c r="E264" s="12">
        <f t="shared" si="126"/>
        <v>0</v>
      </c>
      <c r="F264" s="12">
        <f t="shared" si="126"/>
        <v>0</v>
      </c>
      <c r="G264" s="12">
        <f t="shared" si="126"/>
        <v>2</v>
      </c>
      <c r="H264" s="12">
        <f t="shared" si="126"/>
        <v>0</v>
      </c>
      <c r="I264" s="12">
        <f t="shared" si="126"/>
        <v>0</v>
      </c>
      <c r="J264" s="12">
        <f t="shared" si="126"/>
        <v>0</v>
      </c>
      <c r="K264" s="12">
        <f t="shared" si="126"/>
        <v>0</v>
      </c>
      <c r="L264" s="12">
        <f t="shared" si="126"/>
        <v>0</v>
      </c>
      <c r="M264" s="12">
        <f t="shared" si="126"/>
        <v>0</v>
      </c>
      <c r="N264" s="12">
        <f t="shared" si="126"/>
        <v>0</v>
      </c>
      <c r="O264" s="12">
        <f t="shared" si="126"/>
        <v>0</v>
      </c>
      <c r="P264" s="12">
        <f t="shared" si="126"/>
        <v>0</v>
      </c>
      <c r="Q264" s="12">
        <f t="shared" si="126"/>
        <v>0</v>
      </c>
      <c r="R264" s="12">
        <f t="shared" si="126"/>
        <v>0</v>
      </c>
      <c r="S264" s="12">
        <f t="shared" si="126"/>
        <v>0</v>
      </c>
      <c r="U264" s="1">
        <f t="shared" si="125"/>
        <v>5</v>
      </c>
    </row>
    <row r="265" ht="13.5" hidden="1" customHeight="1" spans="1:21">
      <c r="A265" s="11" t="s">
        <v>521</v>
      </c>
      <c r="B265" s="11" t="s">
        <v>522</v>
      </c>
      <c r="C265" s="12">
        <f>D265+H265+L265+P265</f>
        <v>2</v>
      </c>
      <c r="D265" s="12">
        <f>E265+F265+G265</f>
        <v>2</v>
      </c>
      <c r="E265" s="12">
        <v>0</v>
      </c>
      <c r="F265" s="12">
        <v>0</v>
      </c>
      <c r="G265" s="12">
        <v>2</v>
      </c>
      <c r="H265" s="12">
        <f>I265+J265+K265</f>
        <v>0</v>
      </c>
      <c r="I265" s="12">
        <v>0</v>
      </c>
      <c r="J265" s="12">
        <v>0</v>
      </c>
      <c r="K265" s="12">
        <v>0</v>
      </c>
      <c r="L265" s="12">
        <f>M265+N265+O265</f>
        <v>0</v>
      </c>
      <c r="M265" s="14"/>
      <c r="N265" s="14"/>
      <c r="O265" s="14"/>
      <c r="P265" s="12">
        <f>Q265+R265+S265</f>
        <v>0</v>
      </c>
      <c r="Q265" s="12">
        <v>0</v>
      </c>
      <c r="R265" s="12">
        <v>0</v>
      </c>
      <c r="S265" s="12">
        <v>0</v>
      </c>
      <c r="U265" s="1">
        <f t="shared" si="125"/>
        <v>7</v>
      </c>
    </row>
    <row r="266" ht="31.95" customHeight="1" spans="1:21">
      <c r="A266" s="11" t="s">
        <v>523</v>
      </c>
      <c r="B266" s="11" t="s">
        <v>524</v>
      </c>
      <c r="C266" s="12">
        <f>C267</f>
        <v>40</v>
      </c>
      <c r="D266" s="12">
        <f>D267</f>
        <v>40</v>
      </c>
      <c r="E266" s="12">
        <f>E267</f>
        <v>0</v>
      </c>
      <c r="F266" s="12">
        <f>F267</f>
        <v>0</v>
      </c>
      <c r="G266" s="12">
        <f>G267</f>
        <v>40</v>
      </c>
      <c r="H266" s="12"/>
      <c r="I266" s="12"/>
      <c r="J266" s="12"/>
      <c r="K266" s="12"/>
      <c r="L266" s="12"/>
      <c r="M266" s="14"/>
      <c r="N266" s="14"/>
      <c r="O266" s="14"/>
      <c r="P266" s="12"/>
      <c r="Q266" s="12"/>
      <c r="R266" s="12"/>
      <c r="S266" s="12"/>
      <c r="U266" s="1">
        <f t="shared" si="125"/>
        <v>3</v>
      </c>
    </row>
    <row r="267" ht="27.6" customHeight="1" spans="1:21">
      <c r="A267" s="11" t="s">
        <v>525</v>
      </c>
      <c r="B267" s="11" t="s">
        <v>526</v>
      </c>
      <c r="C267" s="12">
        <f>D267+H267+L267</f>
        <v>40</v>
      </c>
      <c r="D267" s="12">
        <f>E267+F267+G267</f>
        <v>40</v>
      </c>
      <c r="E267" s="12"/>
      <c r="F267" s="12"/>
      <c r="G267" s="12">
        <v>40</v>
      </c>
      <c r="H267" s="12"/>
      <c r="I267" s="12"/>
      <c r="J267" s="12"/>
      <c r="K267" s="12"/>
      <c r="L267" s="12"/>
      <c r="M267" s="14"/>
      <c r="N267" s="14"/>
      <c r="O267" s="14"/>
      <c r="P267" s="12"/>
      <c r="Q267" s="12"/>
      <c r="R267" s="12"/>
      <c r="S267" s="12"/>
      <c r="U267" s="1">
        <f t="shared" si="125"/>
        <v>5</v>
      </c>
    </row>
    <row r="268" ht="13.5" customHeight="1" spans="1:21">
      <c r="A268" s="11" t="s">
        <v>527</v>
      </c>
      <c r="B268" s="11" t="s">
        <v>528</v>
      </c>
      <c r="C268" s="12">
        <f t="shared" ref="C268:R269" si="127">C269</f>
        <v>4768</v>
      </c>
      <c r="D268" s="12">
        <f t="shared" si="127"/>
        <v>4768</v>
      </c>
      <c r="E268" s="12">
        <f t="shared" si="127"/>
        <v>0</v>
      </c>
      <c r="F268" s="12">
        <f t="shared" si="127"/>
        <v>0</v>
      </c>
      <c r="G268" s="12">
        <f t="shared" si="127"/>
        <v>4768</v>
      </c>
      <c r="H268" s="12">
        <f t="shared" si="127"/>
        <v>0</v>
      </c>
      <c r="I268" s="12">
        <f t="shared" si="127"/>
        <v>0</v>
      </c>
      <c r="J268" s="12">
        <f t="shared" si="127"/>
        <v>0</v>
      </c>
      <c r="K268" s="12">
        <f t="shared" si="127"/>
        <v>0</v>
      </c>
      <c r="L268" s="12">
        <f t="shared" si="127"/>
        <v>0</v>
      </c>
      <c r="M268" s="12">
        <f t="shared" si="127"/>
        <v>0</v>
      </c>
      <c r="N268" s="12">
        <f t="shared" si="127"/>
        <v>0</v>
      </c>
      <c r="O268" s="12">
        <f t="shared" si="127"/>
        <v>0</v>
      </c>
      <c r="P268" s="12">
        <f t="shared" si="127"/>
        <v>0</v>
      </c>
      <c r="Q268" s="12">
        <f t="shared" si="127"/>
        <v>0</v>
      </c>
      <c r="R268" s="12">
        <f t="shared" si="127"/>
        <v>0</v>
      </c>
      <c r="S268" s="12">
        <f t="shared" ref="M268:S269" si="128">S269</f>
        <v>0</v>
      </c>
      <c r="U268" s="1">
        <f t="shared" si="125"/>
        <v>3</v>
      </c>
    </row>
    <row r="269" ht="13.5" customHeight="1" spans="1:21">
      <c r="A269" s="11" t="s">
        <v>529</v>
      </c>
      <c r="B269" s="11" t="s">
        <v>530</v>
      </c>
      <c r="C269" s="12">
        <f t="shared" si="127"/>
        <v>4768</v>
      </c>
      <c r="D269" s="12">
        <f t="shared" si="127"/>
        <v>4768</v>
      </c>
      <c r="E269" s="12">
        <f t="shared" si="127"/>
        <v>0</v>
      </c>
      <c r="F269" s="12">
        <f t="shared" si="127"/>
        <v>0</v>
      </c>
      <c r="G269" s="12">
        <f t="shared" si="127"/>
        <v>4768</v>
      </c>
      <c r="H269" s="12">
        <f t="shared" si="127"/>
        <v>0</v>
      </c>
      <c r="I269" s="12">
        <f t="shared" si="127"/>
        <v>0</v>
      </c>
      <c r="J269" s="12">
        <f t="shared" si="127"/>
        <v>0</v>
      </c>
      <c r="K269" s="12">
        <f t="shared" si="127"/>
        <v>0</v>
      </c>
      <c r="L269" s="12">
        <f t="shared" si="127"/>
        <v>0</v>
      </c>
      <c r="M269" s="12">
        <f t="shared" si="128"/>
        <v>0</v>
      </c>
      <c r="N269" s="12">
        <f t="shared" si="128"/>
        <v>0</v>
      </c>
      <c r="O269" s="12">
        <f t="shared" si="128"/>
        <v>0</v>
      </c>
      <c r="P269" s="12">
        <f t="shared" si="128"/>
        <v>0</v>
      </c>
      <c r="Q269" s="12">
        <f t="shared" si="128"/>
        <v>0</v>
      </c>
      <c r="R269" s="12">
        <f t="shared" si="128"/>
        <v>0</v>
      </c>
      <c r="S269" s="12">
        <f t="shared" si="128"/>
        <v>0</v>
      </c>
      <c r="U269" s="1">
        <f t="shared" si="125"/>
        <v>5</v>
      </c>
    </row>
    <row r="270" ht="13.5" hidden="1" customHeight="1" spans="1:21">
      <c r="A270" s="11" t="s">
        <v>531</v>
      </c>
      <c r="B270" s="11" t="s">
        <v>530</v>
      </c>
      <c r="C270" s="12">
        <f>D270+H270+L270+P270</f>
        <v>4768</v>
      </c>
      <c r="D270" s="12">
        <f>E270+F270+G270</f>
        <v>4768</v>
      </c>
      <c r="E270" s="12">
        <v>0</v>
      </c>
      <c r="F270" s="12">
        <v>0</v>
      </c>
      <c r="G270" s="12">
        <v>4768</v>
      </c>
      <c r="H270" s="12">
        <f>I270+J270+K270</f>
        <v>0</v>
      </c>
      <c r="I270" s="12">
        <v>0</v>
      </c>
      <c r="J270" s="12">
        <v>0</v>
      </c>
      <c r="K270" s="12">
        <v>0</v>
      </c>
      <c r="L270" s="12">
        <f>M270+N270+O270</f>
        <v>0</v>
      </c>
      <c r="M270" s="14"/>
      <c r="N270" s="14"/>
      <c r="O270" s="14"/>
      <c r="P270" s="12">
        <f>Q270+R270+S270</f>
        <v>0</v>
      </c>
      <c r="Q270" s="12">
        <v>0</v>
      </c>
      <c r="R270" s="12">
        <v>0</v>
      </c>
      <c r="S270" s="12">
        <v>0</v>
      </c>
      <c r="U270" s="1">
        <f t="shared" si="125"/>
        <v>7</v>
      </c>
    </row>
  </sheetData>
  <autoFilter ref="A5:U270">
    <filterColumn colId="20">
      <customFilters>
        <customFilter operator="equal" val="3"/>
        <customFilter operator="equal" val="5"/>
      </customFilters>
    </filterColumn>
    <extLst/>
  </autoFilter>
  <mergeCells count="9">
    <mergeCell ref="A1:S1"/>
    <mergeCell ref="P2:S2"/>
    <mergeCell ref="D3:G3"/>
    <mergeCell ref="H3:K3"/>
    <mergeCell ref="L3:O3"/>
    <mergeCell ref="P3:S3"/>
    <mergeCell ref="A3:A4"/>
    <mergeCell ref="B3:B4"/>
    <mergeCell ref="C3:C4"/>
  </mergeCells>
  <pageMargins left="0.708661417322835" right="0.708661417322835" top="0.748031496062992" bottom="0.748031496062992" header="0.31496062992126" footer="0.31496062992126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0"/>
  <sheetViews>
    <sheetView showZeros="0" workbookViewId="0">
      <pane ySplit="5" topLeftCell="A6" activePane="bottomLeft" state="frozen"/>
      <selection/>
      <selection pane="bottomLeft" activeCell="B39" sqref="B39"/>
    </sheetView>
  </sheetViews>
  <sheetFormatPr defaultColWidth="9" defaultRowHeight="12"/>
  <cols>
    <col min="1" max="1" width="9" style="1"/>
    <col min="2" max="2" width="42.2222222222222" style="1" customWidth="1"/>
    <col min="3" max="4" width="11.2222222222222" style="1" customWidth="1"/>
    <col min="5" max="5" width="11.6666666666667" style="1" customWidth="1"/>
    <col min="6" max="6" width="11.8888888888889" style="1" customWidth="1"/>
    <col min="7" max="7" width="10.8888888888889" style="1" customWidth="1"/>
    <col min="8" max="8" width="10" style="1" customWidth="1"/>
    <col min="9" max="10" width="9" style="1"/>
    <col min="11" max="11" width="11" style="1" customWidth="1"/>
    <col min="12" max="12" width="11.6666666666667" style="1" customWidth="1"/>
    <col min="13" max="13" width="10.4444444444444" style="1" customWidth="1"/>
    <col min="14" max="14" width="9" style="1"/>
    <col min="15" max="15" width="11.6666666666667" style="1" customWidth="1"/>
    <col min="16" max="20" width="9" style="1" hidden="1" customWidth="1"/>
    <col min="21" max="16384" width="9" style="1"/>
  </cols>
  <sheetData>
    <row r="1" ht="31.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2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1</v>
      </c>
      <c r="O2" s="3"/>
      <c r="P2" s="13"/>
      <c r="Q2" s="13"/>
      <c r="R2" s="13"/>
      <c r="S2" s="13"/>
    </row>
    <row r="3" ht="22.5" customHeight="1" spans="1:19">
      <c r="A3" s="4" t="s">
        <v>2</v>
      </c>
      <c r="B3" s="4" t="s">
        <v>3</v>
      </c>
      <c r="C3" s="4" t="s">
        <v>4</v>
      </c>
      <c r="D3" s="5" t="s">
        <v>5</v>
      </c>
      <c r="E3" s="6"/>
      <c r="F3" s="6"/>
      <c r="G3" s="7"/>
      <c r="H3" s="5" t="s">
        <v>6</v>
      </c>
      <c r="I3" s="6"/>
      <c r="J3" s="6"/>
      <c r="K3" s="7"/>
      <c r="L3" s="5" t="s">
        <v>7</v>
      </c>
      <c r="M3" s="6"/>
      <c r="N3" s="6"/>
      <c r="O3" s="7"/>
      <c r="P3" s="5" t="s">
        <v>8</v>
      </c>
      <c r="Q3" s="6"/>
      <c r="R3" s="6"/>
      <c r="S3" s="7"/>
    </row>
    <row r="4" ht="27" customHeight="1" spans="1:19">
      <c r="A4" s="8"/>
      <c r="B4" s="8"/>
      <c r="C4" s="8"/>
      <c r="D4" s="9" t="s">
        <v>9</v>
      </c>
      <c r="E4" s="9" t="s">
        <v>10</v>
      </c>
      <c r="F4" s="9" t="s">
        <v>11</v>
      </c>
      <c r="G4" s="9" t="s">
        <v>12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9</v>
      </c>
      <c r="Q4" s="9" t="s">
        <v>10</v>
      </c>
      <c r="R4" s="9" t="s">
        <v>11</v>
      </c>
      <c r="S4" s="9" t="s">
        <v>12</v>
      </c>
    </row>
    <row r="5" ht="15" customHeight="1" spans="1:19">
      <c r="A5" s="10" t="s">
        <v>4</v>
      </c>
      <c r="B5" s="11"/>
      <c r="C5" s="12">
        <f>SUM(D5,H5,L5)</f>
        <v>387938.47</v>
      </c>
      <c r="D5" s="12">
        <f>D6+D95+D98+D111+D124+D131+D141+D157+D173+D177+D185+D218+D225+D229+D236+D247+D250+D268+D266</f>
        <v>148603.47</v>
      </c>
      <c r="E5" s="12">
        <f>E6+E95+E98+E111+E124+E131+E141+E157+E173+E177+E185+E218+E225+E229+E236+E247+E250+E268+E266</f>
        <v>89185.02</v>
      </c>
      <c r="F5" s="12">
        <f>F6+F95+F98+F111+F124+F131+F141+F157+F173+F177+F185+F218+F225+F229+F236+F247+F250+F268+F266</f>
        <v>6370.45</v>
      </c>
      <c r="G5" s="12">
        <f>G6+G95+G98+G111+G124+G131+G141+G157+G173+G177+G185+G218+G225+G229+G236+G247+G250+G268+G266</f>
        <v>53048</v>
      </c>
      <c r="H5" s="12">
        <f>H6+H95+H98+H111+H124+H131+H141+H157+H173+H177+H185+H218+H225+H229+H236+H247+H250+H268</f>
        <v>20202</v>
      </c>
      <c r="I5" s="12">
        <f>I6+I95+I98+I111+I124+I131+I141+I157+I173+I177+I185+I218+I225+I229+I236+I247+I250+I268</f>
        <v>1982.95</v>
      </c>
      <c r="J5" s="12">
        <f>J6+J95+J98+J111+J124+J131+J141+J157+J173+J177+J185+J218+J225+J229+J236+J247+J250+J268</f>
        <v>723.3</v>
      </c>
      <c r="K5" s="12">
        <f>K6+K95+K98+K111+K124+K131+K141+K157+K173+K177+K185+K218+K225+K229+K236+K247+K250+K268</f>
        <v>17495.75</v>
      </c>
      <c r="L5" s="12">
        <f>SUM(M5:O5)</f>
        <v>219133</v>
      </c>
      <c r="M5" s="12">
        <v>14470</v>
      </c>
      <c r="N5" s="12">
        <f>N6+N95+N98+N111+N124+N131+N141+N157+N173+N177+N185+N218+N225+N229+N236+N247+N250+N268</f>
        <v>0</v>
      </c>
      <c r="O5" s="12">
        <v>204663</v>
      </c>
      <c r="P5" s="12">
        <f>P6+P95+P98+P111+P124+P131+P141+P157+P173+P177+P185+P218+P225+P229+P236+P247+P250+P268</f>
        <v>0</v>
      </c>
      <c r="Q5" s="12">
        <f>Q6+Q95+Q98+Q111+Q124+Q131+Q141+Q157+Q173+Q177+Q185+Q218+Q225+Q229+Q236+Q247+Q250+Q268</f>
        <v>0</v>
      </c>
      <c r="R5" s="12">
        <f>R6+R95+R98+R111+R124+R131+R141+R157+R173+R177+R185+R218+R225+R229+R236+R247+R250+R268</f>
        <v>0</v>
      </c>
      <c r="S5" s="12">
        <f>S6+S95+S98+S111+S124+S131+S141+S157+S173+S177+S185+S218+S225+S229+S236+S247+S250+S268</f>
        <v>0</v>
      </c>
    </row>
    <row r="6" ht="13.5" customHeight="1" spans="1:19">
      <c r="A6" s="10" t="s">
        <v>13</v>
      </c>
      <c r="B6" s="11" t="s">
        <v>14</v>
      </c>
      <c r="C6" s="12">
        <f t="shared" ref="C6:S6" si="0">C7+C12+C19+C26+C31+C37+C44+C46+C50+C54+C58+C60+C63+C66+C69+C71+C75+C79+C81+C83+C93</f>
        <v>42758.2</v>
      </c>
      <c r="D6" s="12">
        <f t="shared" si="0"/>
        <v>34266.9</v>
      </c>
      <c r="E6" s="12">
        <f t="shared" si="0"/>
        <v>17909.15</v>
      </c>
      <c r="F6" s="12">
        <f t="shared" si="0"/>
        <v>866.75</v>
      </c>
      <c r="G6" s="12">
        <f t="shared" si="0"/>
        <v>15491</v>
      </c>
      <c r="H6" s="12">
        <f t="shared" si="0"/>
        <v>8491.3</v>
      </c>
      <c r="I6" s="12">
        <f t="shared" si="0"/>
        <v>301.44</v>
      </c>
      <c r="J6" s="12">
        <f t="shared" si="0"/>
        <v>145.4</v>
      </c>
      <c r="K6" s="12">
        <f t="shared" si="0"/>
        <v>8044.46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">
        <f t="shared" si="0"/>
        <v>0</v>
      </c>
      <c r="P6" s="12">
        <f t="shared" si="0"/>
        <v>0</v>
      </c>
      <c r="Q6" s="12">
        <f t="shared" si="0"/>
        <v>0</v>
      </c>
      <c r="R6" s="12">
        <f t="shared" si="0"/>
        <v>0</v>
      </c>
      <c r="S6" s="12">
        <f t="shared" si="0"/>
        <v>0</v>
      </c>
    </row>
    <row r="7" ht="13.5" customHeight="1" spans="1:19">
      <c r="A7" s="10" t="s">
        <v>15</v>
      </c>
      <c r="B7" s="11" t="s">
        <v>16</v>
      </c>
      <c r="C7" s="12">
        <f t="shared" ref="C7:S7" si="1">SUM(C8:C11)</f>
        <v>498.34</v>
      </c>
      <c r="D7" s="12">
        <f t="shared" si="1"/>
        <v>498.34</v>
      </c>
      <c r="E7" s="12">
        <f t="shared" si="1"/>
        <v>327.74</v>
      </c>
      <c r="F7" s="12">
        <f t="shared" si="1"/>
        <v>53.6</v>
      </c>
      <c r="G7" s="12">
        <f t="shared" si="1"/>
        <v>117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12">
        <f t="shared" si="1"/>
        <v>0</v>
      </c>
      <c r="R7" s="12">
        <f t="shared" si="1"/>
        <v>0</v>
      </c>
      <c r="S7" s="12">
        <f t="shared" si="1"/>
        <v>0</v>
      </c>
    </row>
    <row r="8" ht="13.5" customHeight="1" spans="1:19">
      <c r="A8" s="11" t="s">
        <v>17</v>
      </c>
      <c r="B8" s="11" t="s">
        <v>18</v>
      </c>
      <c r="C8" s="12">
        <f>D8+H8+L8+P8</f>
        <v>431.34</v>
      </c>
      <c r="D8" s="12">
        <f>E8+F8+G8</f>
        <v>431.34</v>
      </c>
      <c r="E8" s="12">
        <v>327.74</v>
      </c>
      <c r="F8" s="12">
        <v>53.6</v>
      </c>
      <c r="G8" s="12">
        <v>50</v>
      </c>
      <c r="H8" s="12">
        <f>I8+J8+K8</f>
        <v>0</v>
      </c>
      <c r="I8" s="12">
        <v>0</v>
      </c>
      <c r="J8" s="12">
        <v>0</v>
      </c>
      <c r="K8" s="12">
        <v>0</v>
      </c>
      <c r="L8" s="12">
        <f>M8+N8+O8</f>
        <v>0</v>
      </c>
      <c r="M8" s="12"/>
      <c r="N8" s="12"/>
      <c r="O8" s="12"/>
      <c r="P8" s="12">
        <f>Q8+R8+S8</f>
        <v>0</v>
      </c>
      <c r="Q8" s="12">
        <v>0</v>
      </c>
      <c r="R8" s="12">
        <v>0</v>
      </c>
      <c r="S8" s="12">
        <v>0</v>
      </c>
    </row>
    <row r="9" ht="13.5" customHeight="1" spans="1:19">
      <c r="A9" s="11" t="s">
        <v>19</v>
      </c>
      <c r="B9" s="11" t="s">
        <v>20</v>
      </c>
      <c r="C9" s="12">
        <f>D9+H9+L9+P9</f>
        <v>10</v>
      </c>
      <c r="D9" s="12">
        <f>E9+F9+G9</f>
        <v>10</v>
      </c>
      <c r="E9" s="12">
        <v>0</v>
      </c>
      <c r="F9" s="12">
        <v>0</v>
      </c>
      <c r="G9" s="12">
        <v>10</v>
      </c>
      <c r="H9" s="12">
        <f>I9+J9+K9</f>
        <v>0</v>
      </c>
      <c r="I9" s="12">
        <v>0</v>
      </c>
      <c r="J9" s="12">
        <v>0</v>
      </c>
      <c r="K9" s="12">
        <v>0</v>
      </c>
      <c r="L9" s="12">
        <f>M9+N9+O9</f>
        <v>0</v>
      </c>
      <c r="M9" s="12"/>
      <c r="N9" s="12"/>
      <c r="O9" s="12"/>
      <c r="P9" s="12">
        <f>Q9+R9+S9</f>
        <v>0</v>
      </c>
      <c r="Q9" s="12">
        <v>0</v>
      </c>
      <c r="R9" s="12">
        <v>0</v>
      </c>
      <c r="S9" s="12">
        <v>0</v>
      </c>
    </row>
    <row r="10" ht="13.5" customHeight="1" spans="1:19">
      <c r="A10" s="11" t="s">
        <v>21</v>
      </c>
      <c r="B10" s="11" t="s">
        <v>22</v>
      </c>
      <c r="C10" s="12">
        <f>D10+H10+L10+P10</f>
        <v>15</v>
      </c>
      <c r="D10" s="12">
        <f>E10+F10+G10</f>
        <v>15</v>
      </c>
      <c r="E10" s="12">
        <v>0</v>
      </c>
      <c r="F10" s="12">
        <v>0</v>
      </c>
      <c r="G10" s="12">
        <v>15</v>
      </c>
      <c r="H10" s="12">
        <f>I10+J10+K10</f>
        <v>0</v>
      </c>
      <c r="I10" s="12">
        <v>0</v>
      </c>
      <c r="J10" s="12">
        <v>0</v>
      </c>
      <c r="K10" s="12">
        <v>0</v>
      </c>
      <c r="L10" s="12">
        <f>M10+N10+O10</f>
        <v>0</v>
      </c>
      <c r="M10" s="12"/>
      <c r="N10" s="12"/>
      <c r="O10" s="12"/>
      <c r="P10" s="12">
        <f>Q10+R10+S10</f>
        <v>0</v>
      </c>
      <c r="Q10" s="12">
        <v>0</v>
      </c>
      <c r="R10" s="12">
        <v>0</v>
      </c>
      <c r="S10" s="12">
        <v>0</v>
      </c>
    </row>
    <row r="11" ht="13.5" customHeight="1" spans="1:19">
      <c r="A11" s="11" t="s">
        <v>23</v>
      </c>
      <c r="B11" s="11" t="s">
        <v>24</v>
      </c>
      <c r="C11" s="12">
        <f>D11+H11+L11+P11</f>
        <v>42</v>
      </c>
      <c r="D11" s="12">
        <f>E11+F11+G11</f>
        <v>42</v>
      </c>
      <c r="E11" s="12">
        <v>0</v>
      </c>
      <c r="F11" s="12">
        <v>0</v>
      </c>
      <c r="G11" s="12">
        <v>42</v>
      </c>
      <c r="H11" s="12">
        <f>I11+J11+K11</f>
        <v>0</v>
      </c>
      <c r="I11" s="12">
        <v>0</v>
      </c>
      <c r="J11" s="12">
        <v>0</v>
      </c>
      <c r="K11" s="12">
        <v>0</v>
      </c>
      <c r="L11" s="12">
        <f>M11+N11+O11</f>
        <v>0</v>
      </c>
      <c r="M11" s="12"/>
      <c r="N11" s="12"/>
      <c r="O11" s="12"/>
      <c r="P11" s="12">
        <f>Q11+R11+S11</f>
        <v>0</v>
      </c>
      <c r="Q11" s="12">
        <v>0</v>
      </c>
      <c r="R11" s="12">
        <v>0</v>
      </c>
      <c r="S11" s="12">
        <v>0</v>
      </c>
    </row>
    <row r="12" ht="13.5" customHeight="1" spans="1:19">
      <c r="A12" s="11" t="s">
        <v>25</v>
      </c>
      <c r="B12" s="11" t="s">
        <v>26</v>
      </c>
      <c r="C12" s="12">
        <f t="shared" ref="C12:S12" si="2">SUM(C13:C18)</f>
        <v>401.15</v>
      </c>
      <c r="D12" s="12">
        <f t="shared" si="2"/>
        <v>401.15</v>
      </c>
      <c r="E12" s="12">
        <f t="shared" si="2"/>
        <v>255.15</v>
      </c>
      <c r="F12" s="12">
        <f t="shared" si="2"/>
        <v>44</v>
      </c>
      <c r="G12" s="12">
        <f t="shared" si="2"/>
        <v>102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</row>
    <row r="13" ht="13.5" customHeight="1" spans="1:19">
      <c r="A13" s="11" t="s">
        <v>27</v>
      </c>
      <c r="B13" s="11" t="s">
        <v>28</v>
      </c>
      <c r="C13" s="12">
        <f t="shared" ref="C13:C18" si="3">D13+H13+L13+P13</f>
        <v>299.15</v>
      </c>
      <c r="D13" s="12">
        <f t="shared" ref="D13:D18" si="4">E13+F13+G13</f>
        <v>299.15</v>
      </c>
      <c r="E13" s="12">
        <v>255.15</v>
      </c>
      <c r="F13" s="12">
        <v>44</v>
      </c>
      <c r="G13" s="12">
        <v>0</v>
      </c>
      <c r="H13" s="12">
        <f t="shared" ref="H13:H18" si="5">I13+J13+K13</f>
        <v>0</v>
      </c>
      <c r="I13" s="12">
        <v>0</v>
      </c>
      <c r="J13" s="12">
        <v>0</v>
      </c>
      <c r="K13" s="12">
        <v>0</v>
      </c>
      <c r="L13" s="12">
        <f t="shared" ref="L13:L18" si="6">M13+N13+O13</f>
        <v>0</v>
      </c>
      <c r="M13" s="14"/>
      <c r="N13" s="14"/>
      <c r="O13" s="14"/>
      <c r="P13" s="12">
        <f t="shared" ref="P13:P18" si="7">Q13+R13+S13</f>
        <v>0</v>
      </c>
      <c r="Q13" s="12">
        <v>0</v>
      </c>
      <c r="R13" s="12">
        <v>0</v>
      </c>
      <c r="S13" s="12">
        <v>0</v>
      </c>
    </row>
    <row r="14" ht="13.5" customHeight="1" spans="1:19">
      <c r="A14" s="11" t="s">
        <v>29</v>
      </c>
      <c r="B14" s="11" t="s">
        <v>30</v>
      </c>
      <c r="C14" s="12">
        <f t="shared" si="3"/>
        <v>36</v>
      </c>
      <c r="D14" s="12">
        <f t="shared" si="4"/>
        <v>36</v>
      </c>
      <c r="E14" s="12">
        <v>0</v>
      </c>
      <c r="F14" s="12">
        <v>0</v>
      </c>
      <c r="G14" s="12">
        <v>36</v>
      </c>
      <c r="H14" s="12">
        <f t="shared" si="5"/>
        <v>0</v>
      </c>
      <c r="I14" s="12">
        <v>0</v>
      </c>
      <c r="J14" s="12">
        <v>0</v>
      </c>
      <c r="K14" s="12">
        <v>0</v>
      </c>
      <c r="L14" s="12">
        <f t="shared" si="6"/>
        <v>0</v>
      </c>
      <c r="M14" s="14"/>
      <c r="N14" s="14"/>
      <c r="O14" s="14"/>
      <c r="P14" s="12">
        <f t="shared" si="7"/>
        <v>0</v>
      </c>
      <c r="Q14" s="12">
        <v>0</v>
      </c>
      <c r="R14" s="12">
        <v>0</v>
      </c>
      <c r="S14" s="12">
        <v>0</v>
      </c>
    </row>
    <row r="15" ht="13.5" customHeight="1" spans="1:19">
      <c r="A15" s="11" t="s">
        <v>31</v>
      </c>
      <c r="B15" s="11" t="s">
        <v>32</v>
      </c>
      <c r="C15" s="12">
        <f t="shared" si="3"/>
        <v>10</v>
      </c>
      <c r="D15" s="12">
        <f t="shared" si="4"/>
        <v>10</v>
      </c>
      <c r="E15" s="12">
        <v>0</v>
      </c>
      <c r="F15" s="12">
        <v>0</v>
      </c>
      <c r="G15" s="12">
        <v>10</v>
      </c>
      <c r="H15" s="12">
        <f t="shared" si="5"/>
        <v>0</v>
      </c>
      <c r="I15" s="12">
        <v>0</v>
      </c>
      <c r="J15" s="12">
        <v>0</v>
      </c>
      <c r="K15" s="12">
        <v>0</v>
      </c>
      <c r="L15" s="12">
        <f t="shared" si="6"/>
        <v>0</v>
      </c>
      <c r="M15" s="14"/>
      <c r="N15" s="14"/>
      <c r="O15" s="14"/>
      <c r="P15" s="12">
        <f t="shared" si="7"/>
        <v>0</v>
      </c>
      <c r="Q15" s="12">
        <v>0</v>
      </c>
      <c r="R15" s="12">
        <v>0</v>
      </c>
      <c r="S15" s="12">
        <v>0</v>
      </c>
    </row>
    <row r="16" ht="13.5" customHeight="1" spans="1:19">
      <c r="A16" s="11" t="s">
        <v>33</v>
      </c>
      <c r="B16" s="11" t="s">
        <v>34</v>
      </c>
      <c r="C16" s="12">
        <f t="shared" si="3"/>
        <v>31</v>
      </c>
      <c r="D16" s="12">
        <f t="shared" si="4"/>
        <v>31</v>
      </c>
      <c r="E16" s="12">
        <v>0</v>
      </c>
      <c r="F16" s="12">
        <v>0</v>
      </c>
      <c r="G16" s="12">
        <v>31</v>
      </c>
      <c r="H16" s="12">
        <f t="shared" si="5"/>
        <v>0</v>
      </c>
      <c r="I16" s="12">
        <v>0</v>
      </c>
      <c r="J16" s="12">
        <v>0</v>
      </c>
      <c r="K16" s="12">
        <v>0</v>
      </c>
      <c r="L16" s="12">
        <f t="shared" si="6"/>
        <v>0</v>
      </c>
      <c r="M16" s="14"/>
      <c r="N16" s="14"/>
      <c r="O16" s="14"/>
      <c r="P16" s="12">
        <f t="shared" si="7"/>
        <v>0</v>
      </c>
      <c r="Q16" s="12">
        <v>0</v>
      </c>
      <c r="R16" s="12">
        <v>0</v>
      </c>
      <c r="S16" s="12">
        <v>0</v>
      </c>
    </row>
    <row r="17" ht="13.5" customHeight="1" spans="1:19">
      <c r="A17" s="11" t="s">
        <v>35</v>
      </c>
      <c r="B17" s="11" t="s">
        <v>36</v>
      </c>
      <c r="C17" s="12">
        <f t="shared" si="3"/>
        <v>15</v>
      </c>
      <c r="D17" s="12">
        <f t="shared" si="4"/>
        <v>15</v>
      </c>
      <c r="E17" s="12">
        <v>0</v>
      </c>
      <c r="F17" s="12">
        <v>0</v>
      </c>
      <c r="G17" s="12">
        <v>15</v>
      </c>
      <c r="H17" s="12">
        <f t="shared" si="5"/>
        <v>0</v>
      </c>
      <c r="I17" s="12">
        <v>0</v>
      </c>
      <c r="J17" s="12">
        <v>0</v>
      </c>
      <c r="K17" s="12">
        <v>0</v>
      </c>
      <c r="L17" s="12">
        <f t="shared" si="6"/>
        <v>0</v>
      </c>
      <c r="M17" s="14"/>
      <c r="N17" s="14"/>
      <c r="O17" s="14"/>
      <c r="P17" s="12">
        <f t="shared" si="7"/>
        <v>0</v>
      </c>
      <c r="Q17" s="12">
        <v>0</v>
      </c>
      <c r="R17" s="12">
        <v>0</v>
      </c>
      <c r="S17" s="12">
        <v>0</v>
      </c>
    </row>
    <row r="18" ht="13.5" customHeight="1" spans="1:19">
      <c r="A18" s="11" t="s">
        <v>37</v>
      </c>
      <c r="B18" s="11" t="s">
        <v>38</v>
      </c>
      <c r="C18" s="12">
        <f t="shared" si="3"/>
        <v>10</v>
      </c>
      <c r="D18" s="12">
        <f t="shared" si="4"/>
        <v>10</v>
      </c>
      <c r="E18" s="12">
        <v>0</v>
      </c>
      <c r="F18" s="12">
        <v>0</v>
      </c>
      <c r="G18" s="12">
        <v>10</v>
      </c>
      <c r="H18" s="12">
        <f t="shared" si="5"/>
        <v>0</v>
      </c>
      <c r="I18" s="12">
        <v>0</v>
      </c>
      <c r="J18" s="12">
        <v>0</v>
      </c>
      <c r="K18" s="12">
        <v>0</v>
      </c>
      <c r="L18" s="12">
        <f t="shared" si="6"/>
        <v>0</v>
      </c>
      <c r="M18" s="14"/>
      <c r="N18" s="14"/>
      <c r="O18" s="14"/>
      <c r="P18" s="12">
        <f t="shared" si="7"/>
        <v>0</v>
      </c>
      <c r="Q18" s="12">
        <v>0</v>
      </c>
      <c r="R18" s="12">
        <v>0</v>
      </c>
      <c r="S18" s="12">
        <v>0</v>
      </c>
    </row>
    <row r="19" ht="13.5" customHeight="1" spans="1:19">
      <c r="A19" s="11" t="s">
        <v>39</v>
      </c>
      <c r="B19" s="11" t="s">
        <v>40</v>
      </c>
      <c r="C19" s="12">
        <f t="shared" ref="C19:S19" si="8">SUM(C20:C25)</f>
        <v>11672.06</v>
      </c>
      <c r="D19" s="12">
        <f t="shared" si="8"/>
        <v>11591.06</v>
      </c>
      <c r="E19" s="12">
        <f t="shared" si="8"/>
        <v>8273.16</v>
      </c>
      <c r="F19" s="12">
        <f t="shared" si="8"/>
        <v>228.9</v>
      </c>
      <c r="G19" s="12">
        <f t="shared" si="8"/>
        <v>3089</v>
      </c>
      <c r="H19" s="12">
        <f t="shared" si="8"/>
        <v>81</v>
      </c>
      <c r="I19" s="12">
        <f t="shared" si="8"/>
        <v>72.3</v>
      </c>
      <c r="J19" s="12">
        <f t="shared" si="8"/>
        <v>2.7</v>
      </c>
      <c r="K19" s="12">
        <f t="shared" si="8"/>
        <v>6</v>
      </c>
      <c r="L19" s="12">
        <f t="shared" si="8"/>
        <v>0</v>
      </c>
      <c r="M19" s="12">
        <f t="shared" si="8"/>
        <v>0</v>
      </c>
      <c r="N19" s="12">
        <f t="shared" si="8"/>
        <v>0</v>
      </c>
      <c r="O19" s="12">
        <f t="shared" si="8"/>
        <v>0</v>
      </c>
      <c r="P19" s="12">
        <f t="shared" si="8"/>
        <v>0</v>
      </c>
      <c r="Q19" s="12">
        <f t="shared" si="8"/>
        <v>0</v>
      </c>
      <c r="R19" s="12">
        <f t="shared" si="8"/>
        <v>0</v>
      </c>
      <c r="S19" s="12">
        <f t="shared" si="8"/>
        <v>0</v>
      </c>
    </row>
    <row r="20" ht="13.5" customHeight="1" spans="1:19">
      <c r="A20" s="11" t="s">
        <v>41</v>
      </c>
      <c r="B20" s="11" t="s">
        <v>42</v>
      </c>
      <c r="C20" s="12">
        <f t="shared" ref="C20:C25" si="9">D20+H20+L20+P20</f>
        <v>5806.27</v>
      </c>
      <c r="D20" s="12">
        <f t="shared" ref="D20:D25" si="10">E20+F20+G20</f>
        <v>5800.27</v>
      </c>
      <c r="E20" s="12">
        <v>5231.57</v>
      </c>
      <c r="F20" s="12">
        <v>93.7</v>
      </c>
      <c r="G20" s="12">
        <v>475</v>
      </c>
      <c r="H20" s="12">
        <f t="shared" ref="H20:H25" si="11">I20+J20+K20</f>
        <v>6</v>
      </c>
      <c r="I20" s="12">
        <v>0</v>
      </c>
      <c r="J20" s="12">
        <v>0</v>
      </c>
      <c r="K20" s="12">
        <v>6</v>
      </c>
      <c r="L20" s="12">
        <f t="shared" ref="L20:L25" si="12">M20+N20+O20</f>
        <v>0</v>
      </c>
      <c r="M20" s="14"/>
      <c r="N20" s="14"/>
      <c r="O20" s="14"/>
      <c r="P20" s="12">
        <f t="shared" ref="P20:P25" si="13">Q20+R20+S20</f>
        <v>0</v>
      </c>
      <c r="Q20" s="12">
        <v>0</v>
      </c>
      <c r="R20" s="12">
        <v>0</v>
      </c>
      <c r="S20" s="12">
        <v>0</v>
      </c>
    </row>
    <row r="21" ht="13.5" customHeight="1" spans="1:19">
      <c r="A21" s="11" t="s">
        <v>43</v>
      </c>
      <c r="B21" s="11" t="s">
        <v>44</v>
      </c>
      <c r="C21" s="12">
        <f t="shared" si="9"/>
        <v>3778.63</v>
      </c>
      <c r="D21" s="12">
        <f t="shared" si="10"/>
        <v>3706.33</v>
      </c>
      <c r="E21" s="12">
        <v>1532.48</v>
      </c>
      <c r="F21" s="12">
        <v>97.85</v>
      </c>
      <c r="G21" s="12">
        <v>2076</v>
      </c>
      <c r="H21" s="12">
        <f t="shared" si="11"/>
        <v>72.3</v>
      </c>
      <c r="I21" s="12">
        <v>72.3</v>
      </c>
      <c r="J21" s="12">
        <v>0</v>
      </c>
      <c r="K21" s="12"/>
      <c r="L21" s="12">
        <f t="shared" si="12"/>
        <v>0</v>
      </c>
      <c r="M21" s="14"/>
      <c r="N21" s="14"/>
      <c r="O21" s="14"/>
      <c r="P21" s="12">
        <f t="shared" si="13"/>
        <v>0</v>
      </c>
      <c r="Q21" s="12">
        <v>0</v>
      </c>
      <c r="R21" s="12">
        <v>0</v>
      </c>
      <c r="S21" s="12">
        <v>0</v>
      </c>
    </row>
    <row r="22" ht="13.5" customHeight="1" spans="1:19">
      <c r="A22" s="11" t="s">
        <v>45</v>
      </c>
      <c r="B22" s="11" t="s">
        <v>46</v>
      </c>
      <c r="C22" s="12">
        <f t="shared" si="9"/>
        <v>1001.67</v>
      </c>
      <c r="D22" s="12">
        <f t="shared" si="10"/>
        <v>998.97</v>
      </c>
      <c r="E22" s="12">
        <v>533.57</v>
      </c>
      <c r="F22" s="12">
        <v>22.4</v>
      </c>
      <c r="G22" s="12">
        <v>443</v>
      </c>
      <c r="H22" s="12">
        <f t="shared" si="11"/>
        <v>2.7</v>
      </c>
      <c r="I22" s="12">
        <v>0</v>
      </c>
      <c r="J22" s="12">
        <v>2.7</v>
      </c>
      <c r="K22" s="12">
        <v>0</v>
      </c>
      <c r="L22" s="12">
        <f t="shared" si="12"/>
        <v>0</v>
      </c>
      <c r="M22" s="14"/>
      <c r="N22" s="14"/>
      <c r="O22" s="14"/>
      <c r="P22" s="12">
        <f t="shared" si="13"/>
        <v>0</v>
      </c>
      <c r="Q22" s="12">
        <v>0</v>
      </c>
      <c r="R22" s="12">
        <v>0</v>
      </c>
      <c r="S22" s="12">
        <v>0</v>
      </c>
    </row>
    <row r="23" ht="13.5" customHeight="1" spans="1:19">
      <c r="A23" s="11" t="s">
        <v>47</v>
      </c>
      <c r="B23" s="11" t="s">
        <v>48</v>
      </c>
      <c r="C23" s="12">
        <f t="shared" si="9"/>
        <v>278.74</v>
      </c>
      <c r="D23" s="12">
        <f t="shared" si="10"/>
        <v>278.74</v>
      </c>
      <c r="E23" s="12">
        <v>268.74</v>
      </c>
      <c r="F23" s="12">
        <v>0</v>
      </c>
      <c r="G23" s="12">
        <v>10</v>
      </c>
      <c r="H23" s="12">
        <f t="shared" si="11"/>
        <v>0</v>
      </c>
      <c r="I23" s="12">
        <v>0</v>
      </c>
      <c r="J23" s="12">
        <v>0</v>
      </c>
      <c r="K23" s="12">
        <v>0</v>
      </c>
      <c r="L23" s="12">
        <f t="shared" si="12"/>
        <v>0</v>
      </c>
      <c r="M23" s="14"/>
      <c r="N23" s="14"/>
      <c r="O23" s="14"/>
      <c r="P23" s="12">
        <f t="shared" si="13"/>
        <v>0</v>
      </c>
      <c r="Q23" s="12">
        <v>0</v>
      </c>
      <c r="R23" s="12">
        <v>0</v>
      </c>
      <c r="S23" s="12">
        <v>0</v>
      </c>
    </row>
    <row r="24" ht="13.5" customHeight="1" spans="1:19">
      <c r="A24" s="11" t="s">
        <v>49</v>
      </c>
      <c r="B24" s="11" t="s">
        <v>50</v>
      </c>
      <c r="C24" s="12">
        <f t="shared" si="9"/>
        <v>30</v>
      </c>
      <c r="D24" s="12">
        <f t="shared" si="10"/>
        <v>30</v>
      </c>
      <c r="E24" s="12">
        <v>0</v>
      </c>
      <c r="F24" s="12">
        <v>0</v>
      </c>
      <c r="G24" s="12">
        <v>30</v>
      </c>
      <c r="H24" s="12">
        <f t="shared" si="11"/>
        <v>0</v>
      </c>
      <c r="I24" s="12">
        <v>0</v>
      </c>
      <c r="J24" s="12">
        <v>0</v>
      </c>
      <c r="K24" s="12">
        <v>0</v>
      </c>
      <c r="L24" s="12">
        <f t="shared" si="12"/>
        <v>0</v>
      </c>
      <c r="M24" s="14"/>
      <c r="N24" s="14"/>
      <c r="O24" s="14"/>
      <c r="P24" s="12">
        <f t="shared" si="13"/>
        <v>0</v>
      </c>
      <c r="Q24" s="12">
        <v>0</v>
      </c>
      <c r="R24" s="12">
        <v>0</v>
      </c>
      <c r="S24" s="12">
        <v>0</v>
      </c>
    </row>
    <row r="25" ht="13.5" customHeight="1" spans="1:19">
      <c r="A25" s="11" t="s">
        <v>51</v>
      </c>
      <c r="B25" s="11" t="s">
        <v>52</v>
      </c>
      <c r="C25" s="12">
        <f t="shared" si="9"/>
        <v>776.75</v>
      </c>
      <c r="D25" s="12">
        <f t="shared" si="10"/>
        <v>776.75</v>
      </c>
      <c r="E25" s="12">
        <v>706.8</v>
      </c>
      <c r="F25" s="12">
        <v>14.95</v>
      </c>
      <c r="G25" s="12">
        <v>55</v>
      </c>
      <c r="H25" s="12">
        <f t="shared" si="11"/>
        <v>0</v>
      </c>
      <c r="I25" s="12">
        <v>0</v>
      </c>
      <c r="J25" s="12">
        <v>0</v>
      </c>
      <c r="K25" s="12">
        <v>0</v>
      </c>
      <c r="L25" s="12">
        <f t="shared" si="12"/>
        <v>0</v>
      </c>
      <c r="M25" s="14"/>
      <c r="N25" s="14"/>
      <c r="O25" s="14"/>
      <c r="P25" s="12">
        <f t="shared" si="13"/>
        <v>0</v>
      </c>
      <c r="Q25" s="12">
        <v>0</v>
      </c>
      <c r="R25" s="12">
        <v>0</v>
      </c>
      <c r="S25" s="12">
        <v>0</v>
      </c>
    </row>
    <row r="26" ht="13.5" customHeight="1" spans="1:19">
      <c r="A26" s="11" t="s">
        <v>53</v>
      </c>
      <c r="B26" s="11" t="s">
        <v>54</v>
      </c>
      <c r="C26" s="12">
        <f t="shared" ref="C26:S26" si="14">SUM(C27:C30)</f>
        <v>373.17</v>
      </c>
      <c r="D26" s="12">
        <f t="shared" si="14"/>
        <v>323.17</v>
      </c>
      <c r="E26" s="12">
        <f t="shared" si="14"/>
        <v>246.82</v>
      </c>
      <c r="F26" s="12">
        <f t="shared" si="14"/>
        <v>12.35</v>
      </c>
      <c r="G26" s="12">
        <f t="shared" si="14"/>
        <v>64</v>
      </c>
      <c r="H26" s="12">
        <f t="shared" si="14"/>
        <v>50</v>
      </c>
      <c r="I26" s="12">
        <f t="shared" si="14"/>
        <v>0</v>
      </c>
      <c r="J26" s="12">
        <f t="shared" si="14"/>
        <v>2</v>
      </c>
      <c r="K26" s="12">
        <f t="shared" si="14"/>
        <v>48</v>
      </c>
      <c r="L26" s="12">
        <f t="shared" si="14"/>
        <v>0</v>
      </c>
      <c r="M26" s="12">
        <f t="shared" si="14"/>
        <v>0</v>
      </c>
      <c r="N26" s="12">
        <f t="shared" si="14"/>
        <v>0</v>
      </c>
      <c r="O26" s="12">
        <f t="shared" si="14"/>
        <v>0</v>
      </c>
      <c r="P26" s="12">
        <f t="shared" si="14"/>
        <v>0</v>
      </c>
      <c r="Q26" s="12">
        <f t="shared" si="14"/>
        <v>0</v>
      </c>
      <c r="R26" s="12">
        <f t="shared" si="14"/>
        <v>0</v>
      </c>
      <c r="S26" s="12">
        <f t="shared" si="14"/>
        <v>0</v>
      </c>
    </row>
    <row r="27" ht="13.5" customHeight="1" spans="1:19">
      <c r="A27" s="11" t="s">
        <v>55</v>
      </c>
      <c r="B27" s="11" t="s">
        <v>56</v>
      </c>
      <c r="C27" s="12">
        <f>D27+H27+L27+P27</f>
        <v>190.62</v>
      </c>
      <c r="D27" s="12">
        <f>E27+F27+G27</f>
        <v>190.62</v>
      </c>
      <c r="E27" s="12">
        <v>181.52</v>
      </c>
      <c r="F27" s="12">
        <v>9.1</v>
      </c>
      <c r="G27" s="12">
        <v>0</v>
      </c>
      <c r="H27" s="12">
        <f>I27+J27+K27</f>
        <v>0</v>
      </c>
      <c r="I27" s="12">
        <v>0</v>
      </c>
      <c r="J27" s="12">
        <v>0</v>
      </c>
      <c r="K27" s="12">
        <v>0</v>
      </c>
      <c r="L27" s="12">
        <f>M27+N27+O27</f>
        <v>0</v>
      </c>
      <c r="M27" s="14"/>
      <c r="N27" s="14"/>
      <c r="O27" s="14"/>
      <c r="P27" s="12"/>
      <c r="Q27" s="12"/>
      <c r="R27" s="12"/>
      <c r="S27" s="12"/>
    </row>
    <row r="28" ht="13.5" customHeight="1" spans="1:19">
      <c r="A28" s="11" t="s">
        <v>57</v>
      </c>
      <c r="B28" s="11" t="s">
        <v>58</v>
      </c>
      <c r="C28" s="12">
        <f>D28+H28+L28+P28</f>
        <v>60</v>
      </c>
      <c r="D28" s="12">
        <f>E28+F28+G28</f>
        <v>60</v>
      </c>
      <c r="E28" s="12">
        <v>0</v>
      </c>
      <c r="F28" s="12">
        <v>0</v>
      </c>
      <c r="G28" s="12">
        <v>60</v>
      </c>
      <c r="H28" s="12">
        <f>I28+J28+K28</f>
        <v>0</v>
      </c>
      <c r="I28" s="12">
        <v>0</v>
      </c>
      <c r="J28" s="12">
        <v>0</v>
      </c>
      <c r="K28" s="12">
        <v>0</v>
      </c>
      <c r="L28" s="12">
        <f>M28+N28+O28</f>
        <v>0</v>
      </c>
      <c r="M28" s="14"/>
      <c r="N28" s="14"/>
      <c r="O28" s="14"/>
      <c r="P28" s="12">
        <f>Q28+R28+S28</f>
        <v>0</v>
      </c>
      <c r="Q28" s="12">
        <v>0</v>
      </c>
      <c r="R28" s="12">
        <v>0</v>
      </c>
      <c r="S28" s="12">
        <v>0</v>
      </c>
    </row>
    <row r="29" ht="13.5" customHeight="1" spans="1:19">
      <c r="A29" s="11" t="s">
        <v>59</v>
      </c>
      <c r="B29" s="11" t="s">
        <v>60</v>
      </c>
      <c r="C29" s="12">
        <f>D29+H29+L29+P29</f>
        <v>114.09</v>
      </c>
      <c r="D29" s="12">
        <f>E29+F29+G29</f>
        <v>64.09</v>
      </c>
      <c r="E29" s="12">
        <v>56.84</v>
      </c>
      <c r="F29" s="12">
        <v>3.25</v>
      </c>
      <c r="G29" s="12">
        <v>4</v>
      </c>
      <c r="H29" s="12">
        <f>I29+J29+K29</f>
        <v>50</v>
      </c>
      <c r="I29" s="12">
        <v>0</v>
      </c>
      <c r="J29" s="12">
        <v>2</v>
      </c>
      <c r="K29" s="12">
        <v>48</v>
      </c>
      <c r="L29" s="12">
        <f>M29+N29+O29</f>
        <v>0</v>
      </c>
      <c r="M29" s="14"/>
      <c r="N29" s="14"/>
      <c r="O29" s="14"/>
      <c r="P29" s="12">
        <f>Q29+R29+S29</f>
        <v>0</v>
      </c>
      <c r="Q29" s="12">
        <v>0</v>
      </c>
      <c r="R29" s="12">
        <v>0</v>
      </c>
      <c r="S29" s="12">
        <v>0</v>
      </c>
    </row>
    <row r="30" ht="13.5" customHeight="1" spans="1:19">
      <c r="A30" s="11" t="s">
        <v>61</v>
      </c>
      <c r="B30" s="11" t="s">
        <v>62</v>
      </c>
      <c r="C30" s="12">
        <f>D30+H30+L30+P30</f>
        <v>8.46</v>
      </c>
      <c r="D30" s="12">
        <f>E30+F30+G30</f>
        <v>8.46</v>
      </c>
      <c r="E30" s="12">
        <v>8.46</v>
      </c>
      <c r="F30" s="12">
        <v>0</v>
      </c>
      <c r="G30" s="12">
        <v>0</v>
      </c>
      <c r="H30" s="12">
        <f>I30+J30+K30</f>
        <v>0</v>
      </c>
      <c r="I30" s="12">
        <v>0</v>
      </c>
      <c r="J30" s="12">
        <v>0</v>
      </c>
      <c r="K30" s="12">
        <v>0</v>
      </c>
      <c r="L30" s="12">
        <f>M30+N30+O30</f>
        <v>0</v>
      </c>
      <c r="M30" s="14"/>
      <c r="N30" s="14"/>
      <c r="O30" s="14"/>
      <c r="P30" s="12">
        <f>Q30+R30+S30</f>
        <v>0</v>
      </c>
      <c r="Q30" s="12">
        <v>0</v>
      </c>
      <c r="R30" s="12">
        <v>0</v>
      </c>
      <c r="S30" s="12">
        <v>0</v>
      </c>
    </row>
    <row r="31" ht="13.5" customHeight="1" spans="1:19">
      <c r="A31" s="11" t="s">
        <v>63</v>
      </c>
      <c r="B31" s="11" t="s">
        <v>64</v>
      </c>
      <c r="C31" s="12">
        <f t="shared" ref="C31:S31" si="15">SUM(C32:C36)</f>
        <v>258.06</v>
      </c>
      <c r="D31" s="12">
        <f t="shared" si="15"/>
        <v>258.06</v>
      </c>
      <c r="E31" s="12">
        <f t="shared" si="15"/>
        <v>118.86</v>
      </c>
      <c r="F31" s="12">
        <f t="shared" si="15"/>
        <v>5.2</v>
      </c>
      <c r="G31" s="12">
        <f t="shared" si="15"/>
        <v>134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 t="shared" si="15"/>
        <v>0</v>
      </c>
      <c r="L31" s="12">
        <f t="shared" si="15"/>
        <v>0</v>
      </c>
      <c r="M31" s="12">
        <f t="shared" si="15"/>
        <v>0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12">
        <f t="shared" si="15"/>
        <v>0</v>
      </c>
    </row>
    <row r="32" ht="13.5" customHeight="1" spans="1:19">
      <c r="A32" s="11" t="s">
        <v>65</v>
      </c>
      <c r="B32" s="11" t="s">
        <v>66</v>
      </c>
      <c r="C32" s="12">
        <f>D32+H32+L32+P32</f>
        <v>80.18</v>
      </c>
      <c r="D32" s="12">
        <f>E32+F32+G32</f>
        <v>80.18</v>
      </c>
      <c r="E32" s="12">
        <v>76.28</v>
      </c>
      <c r="F32" s="12">
        <v>3.9</v>
      </c>
      <c r="G32" s="12">
        <v>0</v>
      </c>
      <c r="H32" s="12">
        <f>I32+J32+K32</f>
        <v>0</v>
      </c>
      <c r="I32" s="12">
        <v>0</v>
      </c>
      <c r="J32" s="12">
        <v>0</v>
      </c>
      <c r="K32" s="12">
        <v>0</v>
      </c>
      <c r="L32" s="12">
        <f>M32+N32+O32</f>
        <v>0</v>
      </c>
      <c r="M32" s="14"/>
      <c r="N32" s="14"/>
      <c r="O32" s="14"/>
      <c r="P32" s="12">
        <f>Q32+R32+S32</f>
        <v>0</v>
      </c>
      <c r="Q32" s="12">
        <v>0</v>
      </c>
      <c r="R32" s="12">
        <v>0</v>
      </c>
      <c r="S32" s="12">
        <v>0</v>
      </c>
    </row>
    <row r="33" ht="13.5" customHeight="1" spans="1:19">
      <c r="A33" s="11" t="s">
        <v>67</v>
      </c>
      <c r="B33" s="11" t="s">
        <v>68</v>
      </c>
      <c r="C33" s="12">
        <f>D33+H33+L33+P33</f>
        <v>15</v>
      </c>
      <c r="D33" s="12">
        <f>E33+F33+G33</f>
        <v>15</v>
      </c>
      <c r="E33" s="12">
        <v>0</v>
      </c>
      <c r="F33" s="12">
        <v>0</v>
      </c>
      <c r="G33" s="12">
        <v>15</v>
      </c>
      <c r="H33" s="12">
        <f>I33+J33+K33</f>
        <v>0</v>
      </c>
      <c r="I33" s="12">
        <v>0</v>
      </c>
      <c r="J33" s="12">
        <v>0</v>
      </c>
      <c r="K33" s="12">
        <v>0</v>
      </c>
      <c r="L33" s="12">
        <f>M33+N33+O33</f>
        <v>0</v>
      </c>
      <c r="M33" s="14"/>
      <c r="N33" s="14"/>
      <c r="O33" s="14"/>
      <c r="P33" s="12">
        <f>Q33+R33+S33</f>
        <v>0</v>
      </c>
      <c r="Q33" s="12">
        <v>0</v>
      </c>
      <c r="R33" s="12">
        <v>0</v>
      </c>
      <c r="S33" s="12">
        <v>0</v>
      </c>
    </row>
    <row r="34" ht="13.5" customHeight="1" spans="1:19">
      <c r="A34" s="11" t="s">
        <v>69</v>
      </c>
      <c r="B34" s="11" t="s">
        <v>70</v>
      </c>
      <c r="C34" s="12">
        <f>D34+H34+L34+P34</f>
        <v>44</v>
      </c>
      <c r="D34" s="12">
        <f>E34+F34+G34</f>
        <v>44</v>
      </c>
      <c r="E34" s="12">
        <v>0</v>
      </c>
      <c r="F34" s="12">
        <v>0</v>
      </c>
      <c r="G34" s="12">
        <v>44</v>
      </c>
      <c r="H34" s="12">
        <f>I34+J34+K34</f>
        <v>0</v>
      </c>
      <c r="I34" s="12">
        <v>0</v>
      </c>
      <c r="J34" s="12">
        <v>0</v>
      </c>
      <c r="K34" s="12">
        <v>0</v>
      </c>
      <c r="L34" s="12">
        <f>M34+N34+O34</f>
        <v>0</v>
      </c>
      <c r="M34" s="14"/>
      <c r="N34" s="14"/>
      <c r="O34" s="14"/>
      <c r="P34" s="12">
        <f>Q34+R34+S34</f>
        <v>0</v>
      </c>
      <c r="Q34" s="12">
        <v>0</v>
      </c>
      <c r="R34" s="12">
        <v>0</v>
      </c>
      <c r="S34" s="12">
        <v>0</v>
      </c>
    </row>
    <row r="35" ht="13.5" customHeight="1" spans="1:19">
      <c r="A35" s="11" t="s">
        <v>71</v>
      </c>
      <c r="B35" s="11" t="s">
        <v>72</v>
      </c>
      <c r="C35" s="12">
        <f>D35+H35+L35+P35</f>
        <v>75</v>
      </c>
      <c r="D35" s="12">
        <f>E35+F35+G35</f>
        <v>75</v>
      </c>
      <c r="E35" s="12">
        <v>0</v>
      </c>
      <c r="F35" s="12">
        <v>0</v>
      </c>
      <c r="G35" s="12">
        <v>75</v>
      </c>
      <c r="H35" s="12">
        <f>I35+J35+K35</f>
        <v>0</v>
      </c>
      <c r="I35" s="12">
        <v>0</v>
      </c>
      <c r="J35" s="12">
        <v>0</v>
      </c>
      <c r="K35" s="12">
        <v>0</v>
      </c>
      <c r="L35" s="12">
        <f>M35+N35+O35</f>
        <v>0</v>
      </c>
      <c r="M35" s="14"/>
      <c r="N35" s="14"/>
      <c r="O35" s="14"/>
      <c r="P35" s="12">
        <f>Q35+R35+S35</f>
        <v>0</v>
      </c>
      <c r="Q35" s="12">
        <v>0</v>
      </c>
      <c r="R35" s="12">
        <v>0</v>
      </c>
      <c r="S35" s="12">
        <v>0</v>
      </c>
    </row>
    <row r="36" ht="13.5" customHeight="1" spans="1:19">
      <c r="A36" s="11" t="s">
        <v>73</v>
      </c>
      <c r="B36" s="11" t="s">
        <v>74</v>
      </c>
      <c r="C36" s="12">
        <f>D36+H36+L36+P36</f>
        <v>43.88</v>
      </c>
      <c r="D36" s="12">
        <f>E36+F36+G36</f>
        <v>43.88</v>
      </c>
      <c r="E36" s="12">
        <v>42.58</v>
      </c>
      <c r="F36" s="12">
        <v>1.3</v>
      </c>
      <c r="G36" s="12">
        <v>0</v>
      </c>
      <c r="H36" s="12">
        <f>I36+J36+K36</f>
        <v>0</v>
      </c>
      <c r="I36" s="12">
        <v>0</v>
      </c>
      <c r="J36" s="12">
        <v>0</v>
      </c>
      <c r="K36" s="12">
        <v>0</v>
      </c>
      <c r="L36" s="12">
        <f>M36+N36+O36</f>
        <v>0</v>
      </c>
      <c r="M36" s="14"/>
      <c r="N36" s="14"/>
      <c r="O36" s="14"/>
      <c r="P36" s="12">
        <f>Q36+R36+S36</f>
        <v>0</v>
      </c>
      <c r="Q36" s="12">
        <v>0</v>
      </c>
      <c r="R36" s="12">
        <v>0</v>
      </c>
      <c r="S36" s="12">
        <v>0</v>
      </c>
    </row>
    <row r="37" ht="13.5" customHeight="1" spans="1:19">
      <c r="A37" s="11" t="s">
        <v>75</v>
      </c>
      <c r="B37" s="11" t="s">
        <v>76</v>
      </c>
      <c r="C37" s="12">
        <f t="shared" ref="C37:S37" si="16">SUM(C38:C43)</f>
        <v>4085.36</v>
      </c>
      <c r="D37" s="12">
        <f t="shared" si="16"/>
        <v>4085.36</v>
      </c>
      <c r="E37" s="12">
        <f t="shared" si="16"/>
        <v>3073.46</v>
      </c>
      <c r="F37" s="12">
        <f t="shared" si="16"/>
        <v>172.9</v>
      </c>
      <c r="G37" s="12">
        <f t="shared" si="16"/>
        <v>839</v>
      </c>
      <c r="H37" s="12">
        <f t="shared" si="16"/>
        <v>0</v>
      </c>
      <c r="I37" s="12">
        <f t="shared" si="16"/>
        <v>0</v>
      </c>
      <c r="J37" s="12">
        <f t="shared" si="16"/>
        <v>0</v>
      </c>
      <c r="K37" s="12">
        <f t="shared" si="16"/>
        <v>0</v>
      </c>
      <c r="L37" s="12">
        <f t="shared" si="16"/>
        <v>0</v>
      </c>
      <c r="M37" s="12">
        <f t="shared" si="16"/>
        <v>0</v>
      </c>
      <c r="N37" s="12">
        <f t="shared" si="16"/>
        <v>0</v>
      </c>
      <c r="O37" s="12">
        <f t="shared" si="16"/>
        <v>0</v>
      </c>
      <c r="P37" s="12">
        <f t="shared" si="16"/>
        <v>0</v>
      </c>
      <c r="Q37" s="12">
        <f t="shared" si="16"/>
        <v>0</v>
      </c>
      <c r="R37" s="12">
        <f t="shared" si="16"/>
        <v>0</v>
      </c>
      <c r="S37" s="12">
        <f t="shared" si="16"/>
        <v>0</v>
      </c>
    </row>
    <row r="38" ht="13.5" customHeight="1" spans="1:19">
      <c r="A38" s="11" t="s">
        <v>77</v>
      </c>
      <c r="B38" s="11" t="s">
        <v>78</v>
      </c>
      <c r="C38" s="12">
        <f t="shared" ref="C38:C43" si="17">D38+H38+L38+P38</f>
        <v>1448.54</v>
      </c>
      <c r="D38" s="12">
        <f t="shared" ref="D38:D43" si="18">E38+F38+G38</f>
        <v>1448.54</v>
      </c>
      <c r="E38" s="12">
        <v>551.49</v>
      </c>
      <c r="F38" s="12">
        <v>63.05</v>
      </c>
      <c r="G38" s="12">
        <v>834</v>
      </c>
      <c r="H38" s="12">
        <f t="shared" ref="H38:H43" si="19">I38+J38+K38</f>
        <v>0</v>
      </c>
      <c r="I38" s="12">
        <v>0</v>
      </c>
      <c r="J38" s="12">
        <v>0</v>
      </c>
      <c r="K38" s="12">
        <v>0</v>
      </c>
      <c r="L38" s="12">
        <f t="shared" ref="L38:L43" si="20">M38+N38+O38</f>
        <v>0</v>
      </c>
      <c r="M38" s="14"/>
      <c r="N38" s="14"/>
      <c r="O38" s="14"/>
      <c r="P38" s="12">
        <f t="shared" ref="P38:P43" si="21">Q38+R38+S38</f>
        <v>0</v>
      </c>
      <c r="Q38" s="12">
        <v>0</v>
      </c>
      <c r="R38" s="12">
        <v>0</v>
      </c>
      <c r="S38" s="12">
        <v>0</v>
      </c>
    </row>
    <row r="39" ht="13.5" customHeight="1" spans="1:19">
      <c r="A39" s="11" t="s">
        <v>79</v>
      </c>
      <c r="B39" s="11" t="s">
        <v>80</v>
      </c>
      <c r="C39" s="12">
        <f t="shared" si="17"/>
        <v>146.79</v>
      </c>
      <c r="D39" s="12">
        <f t="shared" si="18"/>
        <v>146.79</v>
      </c>
      <c r="E39" s="12">
        <v>146.79</v>
      </c>
      <c r="F39" s="12">
        <v>0</v>
      </c>
      <c r="G39" s="12">
        <v>0</v>
      </c>
      <c r="H39" s="12">
        <f t="shared" si="19"/>
        <v>0</v>
      </c>
      <c r="I39" s="12">
        <v>0</v>
      </c>
      <c r="J39" s="12">
        <v>0</v>
      </c>
      <c r="K39" s="12">
        <v>0</v>
      </c>
      <c r="L39" s="12">
        <f t="shared" si="20"/>
        <v>0</v>
      </c>
      <c r="M39" s="14"/>
      <c r="N39" s="14"/>
      <c r="O39" s="14"/>
      <c r="P39" s="12">
        <f t="shared" si="21"/>
        <v>0</v>
      </c>
      <c r="Q39" s="12">
        <v>0</v>
      </c>
      <c r="R39" s="12">
        <v>0</v>
      </c>
      <c r="S39" s="12">
        <v>0</v>
      </c>
    </row>
    <row r="40" ht="13.5" customHeight="1" spans="1:19">
      <c r="A40" s="11" t="s">
        <v>81</v>
      </c>
      <c r="B40" s="11" t="s">
        <v>82</v>
      </c>
      <c r="C40" s="12">
        <f t="shared" si="17"/>
        <v>38.75</v>
      </c>
      <c r="D40" s="12">
        <f t="shared" si="18"/>
        <v>38.75</v>
      </c>
      <c r="E40" s="12">
        <v>36.8</v>
      </c>
      <c r="F40" s="12">
        <v>1.95</v>
      </c>
      <c r="G40" s="12">
        <v>0</v>
      </c>
      <c r="H40" s="12">
        <f t="shared" si="19"/>
        <v>0</v>
      </c>
      <c r="I40" s="12">
        <v>0</v>
      </c>
      <c r="J40" s="12">
        <v>0</v>
      </c>
      <c r="K40" s="12">
        <v>0</v>
      </c>
      <c r="L40" s="12">
        <f t="shared" si="20"/>
        <v>0</v>
      </c>
      <c r="M40" s="14"/>
      <c r="N40" s="14"/>
      <c r="O40" s="14"/>
      <c r="P40" s="12">
        <f t="shared" si="21"/>
        <v>0</v>
      </c>
      <c r="Q40" s="12">
        <v>0</v>
      </c>
      <c r="R40" s="12">
        <v>0</v>
      </c>
      <c r="S40" s="12">
        <v>0</v>
      </c>
    </row>
    <row r="41" ht="13.5" customHeight="1" spans="1:19">
      <c r="A41" s="11" t="s">
        <v>83</v>
      </c>
      <c r="B41" s="11" t="s">
        <v>84</v>
      </c>
      <c r="C41" s="12">
        <f t="shared" si="17"/>
        <v>123.74</v>
      </c>
      <c r="D41" s="12">
        <f t="shared" si="18"/>
        <v>123.74</v>
      </c>
      <c r="E41" s="12">
        <v>123.74</v>
      </c>
      <c r="F41" s="12">
        <v>0</v>
      </c>
      <c r="G41" s="12">
        <v>0</v>
      </c>
      <c r="H41" s="12">
        <f t="shared" si="19"/>
        <v>0</v>
      </c>
      <c r="I41" s="12">
        <v>0</v>
      </c>
      <c r="J41" s="12">
        <v>0</v>
      </c>
      <c r="K41" s="12">
        <v>0</v>
      </c>
      <c r="L41" s="12">
        <f t="shared" si="20"/>
        <v>0</v>
      </c>
      <c r="M41" s="14"/>
      <c r="N41" s="14"/>
      <c r="O41" s="14"/>
      <c r="P41" s="12">
        <f t="shared" si="21"/>
        <v>0</v>
      </c>
      <c r="Q41" s="12">
        <v>0</v>
      </c>
      <c r="R41" s="12">
        <v>0</v>
      </c>
      <c r="S41" s="12">
        <v>0</v>
      </c>
    </row>
    <row r="42" ht="13.5" customHeight="1" spans="1:19">
      <c r="A42" s="11" t="s">
        <v>85</v>
      </c>
      <c r="B42" s="11" t="s">
        <v>86</v>
      </c>
      <c r="C42" s="12">
        <f t="shared" si="17"/>
        <v>1974.89</v>
      </c>
      <c r="D42" s="12">
        <f t="shared" si="18"/>
        <v>1974.89</v>
      </c>
      <c r="E42" s="12">
        <v>1879.54</v>
      </c>
      <c r="F42" s="12">
        <v>90.35</v>
      </c>
      <c r="G42" s="12">
        <v>5</v>
      </c>
      <c r="H42" s="12">
        <f t="shared" si="19"/>
        <v>0</v>
      </c>
      <c r="I42" s="12">
        <v>0</v>
      </c>
      <c r="J42" s="12">
        <v>0</v>
      </c>
      <c r="K42" s="12">
        <v>0</v>
      </c>
      <c r="L42" s="12">
        <f t="shared" si="20"/>
        <v>0</v>
      </c>
      <c r="M42" s="14"/>
      <c r="N42" s="14"/>
      <c r="O42" s="14"/>
      <c r="P42" s="12">
        <f t="shared" si="21"/>
        <v>0</v>
      </c>
      <c r="Q42" s="12">
        <v>0</v>
      </c>
      <c r="R42" s="12">
        <v>0</v>
      </c>
      <c r="S42" s="12">
        <v>0</v>
      </c>
    </row>
    <row r="43" ht="13.5" customHeight="1" spans="1:19">
      <c r="A43" s="11" t="s">
        <v>87</v>
      </c>
      <c r="B43" s="11" t="s">
        <v>88</v>
      </c>
      <c r="C43" s="12">
        <f t="shared" si="17"/>
        <v>352.65</v>
      </c>
      <c r="D43" s="12">
        <f t="shared" si="18"/>
        <v>352.65</v>
      </c>
      <c r="E43" s="12">
        <v>335.1</v>
      </c>
      <c r="F43" s="12">
        <v>17.55</v>
      </c>
      <c r="G43" s="12">
        <v>0</v>
      </c>
      <c r="H43" s="12">
        <f t="shared" si="19"/>
        <v>0</v>
      </c>
      <c r="I43" s="12">
        <v>0</v>
      </c>
      <c r="J43" s="12">
        <v>0</v>
      </c>
      <c r="K43" s="12">
        <v>0</v>
      </c>
      <c r="L43" s="12">
        <f t="shared" si="20"/>
        <v>0</v>
      </c>
      <c r="M43" s="14"/>
      <c r="N43" s="14"/>
      <c r="O43" s="14"/>
      <c r="P43" s="12">
        <f t="shared" si="21"/>
        <v>0</v>
      </c>
      <c r="Q43" s="12">
        <v>0</v>
      </c>
      <c r="R43" s="12">
        <v>0</v>
      </c>
      <c r="S43" s="12">
        <v>0</v>
      </c>
    </row>
    <row r="44" ht="13.5" customHeight="1" spans="1:19">
      <c r="A44" s="11" t="s">
        <v>89</v>
      </c>
      <c r="B44" s="11" t="s">
        <v>90</v>
      </c>
      <c r="C44" s="12">
        <f t="shared" ref="C44:S44" si="22">C45</f>
        <v>2600</v>
      </c>
      <c r="D44" s="12">
        <f t="shared" si="22"/>
        <v>2600</v>
      </c>
      <c r="E44" s="12">
        <f t="shared" si="22"/>
        <v>0</v>
      </c>
      <c r="F44" s="12">
        <f t="shared" si="22"/>
        <v>0</v>
      </c>
      <c r="G44" s="12">
        <f t="shared" si="22"/>
        <v>2600</v>
      </c>
      <c r="H44" s="12">
        <f t="shared" si="22"/>
        <v>0</v>
      </c>
      <c r="I44" s="12">
        <f t="shared" si="22"/>
        <v>0</v>
      </c>
      <c r="J44" s="12">
        <f t="shared" si="22"/>
        <v>0</v>
      </c>
      <c r="K44" s="12">
        <f t="shared" si="22"/>
        <v>0</v>
      </c>
      <c r="L44" s="12">
        <f t="shared" si="22"/>
        <v>0</v>
      </c>
      <c r="M44" s="12">
        <f t="shared" si="22"/>
        <v>0</v>
      </c>
      <c r="N44" s="12">
        <f t="shared" si="22"/>
        <v>0</v>
      </c>
      <c r="O44" s="12">
        <f t="shared" si="22"/>
        <v>0</v>
      </c>
      <c r="P44" s="12">
        <f t="shared" si="22"/>
        <v>0</v>
      </c>
      <c r="Q44" s="12">
        <f t="shared" si="22"/>
        <v>0</v>
      </c>
      <c r="R44" s="12">
        <f t="shared" si="22"/>
        <v>0</v>
      </c>
      <c r="S44" s="12">
        <f t="shared" si="22"/>
        <v>0</v>
      </c>
    </row>
    <row r="45" ht="13.5" customHeight="1" spans="1:19">
      <c r="A45" s="11" t="s">
        <v>91</v>
      </c>
      <c r="B45" s="11" t="s">
        <v>92</v>
      </c>
      <c r="C45" s="12">
        <f>D45+H45+L45+P45</f>
        <v>2600</v>
      </c>
      <c r="D45" s="12">
        <f>E45+F45+G45</f>
        <v>2600</v>
      </c>
      <c r="E45" s="12">
        <v>0</v>
      </c>
      <c r="F45" s="12">
        <v>0</v>
      </c>
      <c r="G45" s="12">
        <v>2600</v>
      </c>
      <c r="H45" s="12">
        <f>I45+J45+K45</f>
        <v>0</v>
      </c>
      <c r="I45" s="12">
        <v>0</v>
      </c>
      <c r="J45" s="12">
        <v>0</v>
      </c>
      <c r="K45" s="12">
        <v>0</v>
      </c>
      <c r="L45" s="12">
        <f>M45+N45+O45</f>
        <v>0</v>
      </c>
      <c r="M45" s="14"/>
      <c r="N45" s="14"/>
      <c r="O45" s="14"/>
      <c r="P45" s="12">
        <f>Q45+R45+S45</f>
        <v>0</v>
      </c>
      <c r="Q45" s="12">
        <v>0</v>
      </c>
      <c r="R45" s="12">
        <v>0</v>
      </c>
      <c r="S45" s="12">
        <v>0</v>
      </c>
    </row>
    <row r="46" ht="13.5" customHeight="1" spans="1:19">
      <c r="A46" s="11" t="s">
        <v>93</v>
      </c>
      <c r="B46" s="11" t="s">
        <v>94</v>
      </c>
      <c r="C46" s="12">
        <f t="shared" ref="C46:S46" si="23">SUM(C47:C49)</f>
        <v>347.65</v>
      </c>
      <c r="D46" s="12">
        <f t="shared" si="23"/>
        <v>267.65</v>
      </c>
      <c r="E46" s="12">
        <f t="shared" si="23"/>
        <v>234.7</v>
      </c>
      <c r="F46" s="12">
        <f t="shared" si="23"/>
        <v>14.95</v>
      </c>
      <c r="G46" s="12">
        <f t="shared" si="23"/>
        <v>18</v>
      </c>
      <c r="H46" s="12">
        <f t="shared" si="23"/>
        <v>80</v>
      </c>
      <c r="I46" s="12">
        <f t="shared" si="23"/>
        <v>80</v>
      </c>
      <c r="J46" s="12">
        <f t="shared" si="23"/>
        <v>0</v>
      </c>
      <c r="K46" s="12">
        <f t="shared" si="23"/>
        <v>0</v>
      </c>
      <c r="L46" s="12">
        <f t="shared" si="23"/>
        <v>0</v>
      </c>
      <c r="M46" s="12">
        <f t="shared" si="23"/>
        <v>0</v>
      </c>
      <c r="N46" s="12">
        <f t="shared" si="23"/>
        <v>0</v>
      </c>
      <c r="O46" s="12">
        <f t="shared" si="23"/>
        <v>0</v>
      </c>
      <c r="P46" s="12">
        <f t="shared" si="23"/>
        <v>0</v>
      </c>
      <c r="Q46" s="12">
        <f t="shared" si="23"/>
        <v>0</v>
      </c>
      <c r="R46" s="12">
        <f t="shared" si="23"/>
        <v>0</v>
      </c>
      <c r="S46" s="12">
        <f t="shared" si="23"/>
        <v>0</v>
      </c>
    </row>
    <row r="47" ht="13.5" customHeight="1" spans="1:19">
      <c r="A47" s="11" t="s">
        <v>95</v>
      </c>
      <c r="B47" s="11" t="s">
        <v>96</v>
      </c>
      <c r="C47" s="12">
        <f>D47+H47+L47+P47</f>
        <v>286.69</v>
      </c>
      <c r="D47" s="12">
        <f>E47+F47+G47</f>
        <v>206.69</v>
      </c>
      <c r="E47" s="12">
        <v>183.74</v>
      </c>
      <c r="F47" s="12">
        <v>14.95</v>
      </c>
      <c r="G47" s="12">
        <v>8</v>
      </c>
      <c r="H47" s="12">
        <f>I47+J47+K47</f>
        <v>80</v>
      </c>
      <c r="I47" s="12">
        <v>80</v>
      </c>
      <c r="J47" s="12">
        <v>0</v>
      </c>
      <c r="K47" s="12">
        <v>0</v>
      </c>
      <c r="L47" s="12">
        <f>M47+N47+O47</f>
        <v>0</v>
      </c>
      <c r="M47" s="14"/>
      <c r="N47" s="14"/>
      <c r="O47" s="14"/>
      <c r="P47" s="12">
        <f>Q47+R47+S47</f>
        <v>0</v>
      </c>
      <c r="Q47" s="12">
        <v>0</v>
      </c>
      <c r="R47" s="12">
        <v>0</v>
      </c>
      <c r="S47" s="12">
        <v>0</v>
      </c>
    </row>
    <row r="48" ht="13.5" customHeight="1" spans="1:19">
      <c r="A48" s="11" t="s">
        <v>97</v>
      </c>
      <c r="B48" s="11" t="s">
        <v>98</v>
      </c>
      <c r="C48" s="12">
        <f>D48+H48+L48+P48</f>
        <v>10</v>
      </c>
      <c r="D48" s="12">
        <f>E48+F48+G48</f>
        <v>10</v>
      </c>
      <c r="E48" s="12">
        <v>0</v>
      </c>
      <c r="F48" s="12">
        <v>0</v>
      </c>
      <c r="G48" s="12">
        <v>10</v>
      </c>
      <c r="H48" s="12">
        <f>I48+J48+K48</f>
        <v>0</v>
      </c>
      <c r="I48" s="12">
        <v>0</v>
      </c>
      <c r="J48" s="12">
        <v>0</v>
      </c>
      <c r="K48" s="12">
        <v>0</v>
      </c>
      <c r="L48" s="12">
        <f>M48+N48+O48</f>
        <v>0</v>
      </c>
      <c r="M48" s="14"/>
      <c r="N48" s="14"/>
      <c r="O48" s="14"/>
      <c r="P48" s="12">
        <f>Q48+R48+S48</f>
        <v>0</v>
      </c>
      <c r="Q48" s="12">
        <v>0</v>
      </c>
      <c r="R48" s="12">
        <v>0</v>
      </c>
      <c r="S48" s="12">
        <v>0</v>
      </c>
    </row>
    <row r="49" ht="13.5" customHeight="1" spans="1:19">
      <c r="A49" s="11" t="s">
        <v>99</v>
      </c>
      <c r="B49" s="11" t="s">
        <v>100</v>
      </c>
      <c r="C49" s="12">
        <f>D49+H49+L49+P49</f>
        <v>50.96</v>
      </c>
      <c r="D49" s="12">
        <f>E49+F49+G49</f>
        <v>50.96</v>
      </c>
      <c r="E49" s="12">
        <v>50.96</v>
      </c>
      <c r="F49" s="12">
        <v>0</v>
      </c>
      <c r="G49" s="12">
        <v>0</v>
      </c>
      <c r="H49" s="12">
        <f>I49+J49+K49</f>
        <v>0</v>
      </c>
      <c r="I49" s="12">
        <v>0</v>
      </c>
      <c r="J49" s="12">
        <v>0</v>
      </c>
      <c r="K49" s="12">
        <v>0</v>
      </c>
      <c r="L49" s="12">
        <f>M49+N49+O49</f>
        <v>0</v>
      </c>
      <c r="M49" s="14"/>
      <c r="N49" s="14"/>
      <c r="O49" s="14"/>
      <c r="P49" s="12">
        <f>Q49+R49+S49</f>
        <v>0</v>
      </c>
      <c r="Q49" s="12">
        <v>0</v>
      </c>
      <c r="R49" s="12">
        <v>0</v>
      </c>
      <c r="S49" s="12">
        <v>0</v>
      </c>
    </row>
    <row r="50" ht="13.5" customHeight="1" spans="1:19">
      <c r="A50" s="11" t="s">
        <v>101</v>
      </c>
      <c r="B50" s="11" t="s">
        <v>102</v>
      </c>
      <c r="C50" s="12">
        <f t="shared" ref="C50:S50" si="24">SUM(C51:C53)</f>
        <v>1256.08</v>
      </c>
      <c r="D50" s="12">
        <f t="shared" si="24"/>
        <v>1157.78</v>
      </c>
      <c r="E50" s="12">
        <f t="shared" si="24"/>
        <v>1096.13</v>
      </c>
      <c r="F50" s="12">
        <f t="shared" si="24"/>
        <v>39.65</v>
      </c>
      <c r="G50" s="12">
        <f t="shared" si="24"/>
        <v>22</v>
      </c>
      <c r="H50" s="12">
        <f t="shared" si="24"/>
        <v>98.3</v>
      </c>
      <c r="I50" s="12">
        <f t="shared" si="24"/>
        <v>93.2</v>
      </c>
      <c r="J50" s="12">
        <f t="shared" si="24"/>
        <v>5.1</v>
      </c>
      <c r="K50" s="12">
        <f t="shared" si="24"/>
        <v>0</v>
      </c>
      <c r="L50" s="12">
        <f t="shared" si="24"/>
        <v>0</v>
      </c>
      <c r="M50" s="12">
        <f t="shared" si="24"/>
        <v>0</v>
      </c>
      <c r="N50" s="12">
        <f t="shared" si="24"/>
        <v>0</v>
      </c>
      <c r="O50" s="12">
        <f t="shared" si="24"/>
        <v>0</v>
      </c>
      <c r="P50" s="12">
        <f t="shared" si="24"/>
        <v>0</v>
      </c>
      <c r="Q50" s="12">
        <f t="shared" si="24"/>
        <v>0</v>
      </c>
      <c r="R50" s="12">
        <f t="shared" si="24"/>
        <v>0</v>
      </c>
      <c r="S50" s="12">
        <f t="shared" si="24"/>
        <v>0</v>
      </c>
    </row>
    <row r="51" ht="13.5" customHeight="1" spans="1:19">
      <c r="A51" s="11" t="s">
        <v>103</v>
      </c>
      <c r="B51" s="11" t="s">
        <v>104</v>
      </c>
      <c r="C51" s="12">
        <f>D51+H51+L51+P51</f>
        <v>345.05</v>
      </c>
      <c r="D51" s="12">
        <f>E51+F51+G51</f>
        <v>340.55</v>
      </c>
      <c r="E51" s="12">
        <v>324.3</v>
      </c>
      <c r="F51" s="12">
        <v>16.25</v>
      </c>
      <c r="G51" s="12">
        <v>0</v>
      </c>
      <c r="H51" s="12">
        <f>I51+J51+K51</f>
        <v>4.5</v>
      </c>
      <c r="I51" s="12">
        <v>0</v>
      </c>
      <c r="J51" s="12">
        <v>4.5</v>
      </c>
      <c r="K51" s="12">
        <v>0</v>
      </c>
      <c r="L51" s="12">
        <f>M51+N51+O51</f>
        <v>0</v>
      </c>
      <c r="M51" s="14"/>
      <c r="N51" s="14"/>
      <c r="O51" s="14"/>
      <c r="P51" s="12"/>
      <c r="Q51" s="12"/>
      <c r="R51" s="12"/>
      <c r="S51" s="12">
        <v>0</v>
      </c>
    </row>
    <row r="52" ht="13.5" customHeight="1" spans="1:19">
      <c r="A52" s="11" t="s">
        <v>105</v>
      </c>
      <c r="B52" s="11" t="s">
        <v>106</v>
      </c>
      <c r="C52" s="12">
        <f>D52+H52+L52+P52</f>
        <v>694.22</v>
      </c>
      <c r="D52" s="12">
        <f>E52+F52+G52</f>
        <v>668.72</v>
      </c>
      <c r="E52" s="12">
        <v>645.27</v>
      </c>
      <c r="F52" s="12">
        <v>21.45</v>
      </c>
      <c r="G52" s="12">
        <v>2</v>
      </c>
      <c r="H52" s="12">
        <f>I52+J52+K52</f>
        <v>25.5</v>
      </c>
      <c r="I52" s="12">
        <v>25.5</v>
      </c>
      <c r="J52" s="12">
        <v>0</v>
      </c>
      <c r="K52" s="12">
        <v>0</v>
      </c>
      <c r="L52" s="12">
        <f>M52+N52+O52</f>
        <v>0</v>
      </c>
      <c r="M52" s="14"/>
      <c r="N52" s="14"/>
      <c r="O52" s="14"/>
      <c r="P52" s="12"/>
      <c r="Q52" s="12"/>
      <c r="R52" s="12"/>
      <c r="S52" s="12">
        <v>0</v>
      </c>
    </row>
    <row r="53" ht="13.5" customHeight="1" spans="1:19">
      <c r="A53" s="11" t="s">
        <v>107</v>
      </c>
      <c r="B53" s="11" t="s">
        <v>108</v>
      </c>
      <c r="C53" s="12">
        <f>D53+H53+L53+P53</f>
        <v>216.81</v>
      </c>
      <c r="D53" s="12">
        <f>E53+F53+G53</f>
        <v>148.51</v>
      </c>
      <c r="E53" s="12">
        <v>126.56</v>
      </c>
      <c r="F53" s="12">
        <v>1.95</v>
      </c>
      <c r="G53" s="12">
        <v>20</v>
      </c>
      <c r="H53" s="12">
        <f>I53+J53+K53</f>
        <v>68.3</v>
      </c>
      <c r="I53" s="12">
        <v>67.7</v>
      </c>
      <c r="J53" s="12">
        <v>0.6</v>
      </c>
      <c r="K53" s="12">
        <v>0</v>
      </c>
      <c r="L53" s="12">
        <f>M53+N53+O53</f>
        <v>0</v>
      </c>
      <c r="M53" s="14"/>
      <c r="N53" s="14"/>
      <c r="O53" s="14"/>
      <c r="P53" s="12"/>
      <c r="Q53" s="12"/>
      <c r="R53" s="12"/>
      <c r="S53" s="12">
        <v>0</v>
      </c>
    </row>
    <row r="54" ht="13.5" customHeight="1" spans="1:19">
      <c r="A54" s="11" t="s">
        <v>109</v>
      </c>
      <c r="B54" s="11" t="s">
        <v>110</v>
      </c>
      <c r="C54" s="12">
        <f t="shared" ref="C54:S54" si="25">SUM(C55:C57)</f>
        <v>1191.39</v>
      </c>
      <c r="D54" s="12">
        <f t="shared" si="25"/>
        <v>891.39</v>
      </c>
      <c r="E54" s="12">
        <f t="shared" si="25"/>
        <v>506.39</v>
      </c>
      <c r="F54" s="12">
        <f t="shared" si="25"/>
        <v>91</v>
      </c>
      <c r="G54" s="12">
        <f t="shared" si="25"/>
        <v>294</v>
      </c>
      <c r="H54" s="12">
        <f t="shared" si="25"/>
        <v>300</v>
      </c>
      <c r="I54" s="12">
        <f t="shared" si="25"/>
        <v>0</v>
      </c>
      <c r="J54" s="12">
        <f t="shared" si="25"/>
        <v>0</v>
      </c>
      <c r="K54" s="12">
        <f t="shared" si="25"/>
        <v>300</v>
      </c>
      <c r="L54" s="12">
        <f t="shared" si="25"/>
        <v>0</v>
      </c>
      <c r="M54" s="12">
        <f t="shared" si="25"/>
        <v>0</v>
      </c>
      <c r="N54" s="12">
        <f t="shared" si="25"/>
        <v>0</v>
      </c>
      <c r="O54" s="12">
        <f t="shared" si="25"/>
        <v>0</v>
      </c>
      <c r="P54" s="12">
        <f t="shared" si="25"/>
        <v>0</v>
      </c>
      <c r="Q54" s="12">
        <f t="shared" si="25"/>
        <v>0</v>
      </c>
      <c r="R54" s="12">
        <f t="shared" si="25"/>
        <v>0</v>
      </c>
      <c r="S54" s="12">
        <f t="shared" si="25"/>
        <v>0</v>
      </c>
    </row>
    <row r="55" ht="13.5" customHeight="1" spans="1:19">
      <c r="A55" s="11" t="s">
        <v>111</v>
      </c>
      <c r="B55" s="11" t="s">
        <v>112</v>
      </c>
      <c r="C55" s="12">
        <f>D55+H55+L55+P55</f>
        <v>1064.51</v>
      </c>
      <c r="D55" s="12">
        <f>E55+F55+G55</f>
        <v>764.51</v>
      </c>
      <c r="E55" s="12">
        <v>446.51</v>
      </c>
      <c r="F55" s="12">
        <v>91</v>
      </c>
      <c r="G55" s="12">
        <v>227</v>
      </c>
      <c r="H55" s="12">
        <f>I55+J55+K55</f>
        <v>300</v>
      </c>
      <c r="I55" s="12">
        <v>0</v>
      </c>
      <c r="J55" s="12">
        <v>0</v>
      </c>
      <c r="K55" s="12">
        <v>300</v>
      </c>
      <c r="L55" s="12">
        <f>M55+N55+O55</f>
        <v>0</v>
      </c>
      <c r="M55" s="14"/>
      <c r="N55" s="14"/>
      <c r="O55" s="14"/>
      <c r="P55" s="12">
        <f>Q55+R55+S55</f>
        <v>0</v>
      </c>
      <c r="Q55" s="12">
        <v>0</v>
      </c>
      <c r="R55" s="12">
        <v>0</v>
      </c>
      <c r="S55" s="12">
        <v>0</v>
      </c>
    </row>
    <row r="56" ht="13.5" customHeight="1" spans="1:19">
      <c r="A56" s="11" t="s">
        <v>113</v>
      </c>
      <c r="B56" s="11" t="s">
        <v>114</v>
      </c>
      <c r="C56" s="12">
        <f>D56+H56+L56+P56</f>
        <v>67</v>
      </c>
      <c r="D56" s="12">
        <f>E56+F56+G56</f>
        <v>67</v>
      </c>
      <c r="E56" s="12">
        <v>0</v>
      </c>
      <c r="F56" s="12">
        <v>0</v>
      </c>
      <c r="G56" s="12">
        <v>67</v>
      </c>
      <c r="H56" s="12">
        <f>I56+J56+K56</f>
        <v>0</v>
      </c>
      <c r="I56" s="12">
        <v>0</v>
      </c>
      <c r="J56" s="12">
        <v>0</v>
      </c>
      <c r="K56" s="12">
        <v>0</v>
      </c>
      <c r="L56" s="12">
        <f>M56+N56+O56</f>
        <v>0</v>
      </c>
      <c r="M56" s="14"/>
      <c r="N56" s="14"/>
      <c r="O56" s="14"/>
      <c r="P56" s="12">
        <f>Q56+R56+S56</f>
        <v>0</v>
      </c>
      <c r="Q56" s="12">
        <v>0</v>
      </c>
      <c r="R56" s="12">
        <v>0</v>
      </c>
      <c r="S56" s="12">
        <v>0</v>
      </c>
    </row>
    <row r="57" ht="13.5" customHeight="1" spans="1:19">
      <c r="A57" s="11" t="s">
        <v>115</v>
      </c>
      <c r="B57" s="11" t="s">
        <v>116</v>
      </c>
      <c r="C57" s="12">
        <f>D57+H57+L57+P57</f>
        <v>59.88</v>
      </c>
      <c r="D57" s="12">
        <f>E57+F57+G57</f>
        <v>59.88</v>
      </c>
      <c r="E57" s="12">
        <v>59.88</v>
      </c>
      <c r="F57" s="12">
        <v>0</v>
      </c>
      <c r="G57" s="12">
        <v>0</v>
      </c>
      <c r="H57" s="12">
        <f>I57+J57+K57</f>
        <v>0</v>
      </c>
      <c r="I57" s="12">
        <v>0</v>
      </c>
      <c r="J57" s="12">
        <v>0</v>
      </c>
      <c r="K57" s="12">
        <v>0</v>
      </c>
      <c r="L57" s="12">
        <f>M57+N57+O57</f>
        <v>0</v>
      </c>
      <c r="M57" s="14"/>
      <c r="N57" s="14"/>
      <c r="O57" s="14"/>
      <c r="P57" s="12">
        <f>Q57+R57+S57</f>
        <v>0</v>
      </c>
      <c r="Q57" s="12">
        <v>0</v>
      </c>
      <c r="R57" s="12">
        <v>0</v>
      </c>
      <c r="S57" s="12">
        <v>0</v>
      </c>
    </row>
    <row r="58" ht="13.5" customHeight="1" spans="1:19">
      <c r="A58" s="11" t="s">
        <v>117</v>
      </c>
      <c r="B58" s="11" t="s">
        <v>118</v>
      </c>
      <c r="C58" s="12">
        <f t="shared" ref="C58:S58" si="26">C59</f>
        <v>675</v>
      </c>
      <c r="D58" s="12">
        <f t="shared" si="26"/>
        <v>675</v>
      </c>
      <c r="E58" s="12">
        <f t="shared" si="26"/>
        <v>0</v>
      </c>
      <c r="F58" s="12">
        <f t="shared" si="26"/>
        <v>0</v>
      </c>
      <c r="G58" s="12">
        <f t="shared" si="26"/>
        <v>675</v>
      </c>
      <c r="H58" s="12">
        <f t="shared" si="26"/>
        <v>0</v>
      </c>
      <c r="I58" s="12">
        <f t="shared" si="26"/>
        <v>0</v>
      </c>
      <c r="J58" s="12">
        <f t="shared" si="26"/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</row>
    <row r="59" ht="13.5" customHeight="1" spans="1:19">
      <c r="A59" s="11" t="s">
        <v>119</v>
      </c>
      <c r="B59" s="11" t="s">
        <v>120</v>
      </c>
      <c r="C59" s="12">
        <f>D59+H59+L59+P59</f>
        <v>675</v>
      </c>
      <c r="D59" s="12">
        <f>E59+F59+G59</f>
        <v>675</v>
      </c>
      <c r="E59" s="12">
        <v>0</v>
      </c>
      <c r="F59" s="12">
        <v>0</v>
      </c>
      <c r="G59" s="12">
        <v>675</v>
      </c>
      <c r="H59" s="12">
        <f>I59+J59+K59</f>
        <v>0</v>
      </c>
      <c r="I59" s="12">
        <v>0</v>
      </c>
      <c r="J59" s="12">
        <v>0</v>
      </c>
      <c r="K59" s="12">
        <v>0</v>
      </c>
      <c r="L59" s="12">
        <f>M59+N59+O59</f>
        <v>0</v>
      </c>
      <c r="M59" s="14"/>
      <c r="N59" s="14"/>
      <c r="O59" s="14"/>
      <c r="P59" s="12">
        <f>Q59+R59+S59</f>
        <v>0</v>
      </c>
      <c r="Q59" s="12">
        <v>0</v>
      </c>
      <c r="R59" s="12">
        <v>0</v>
      </c>
      <c r="S59" s="12">
        <v>0</v>
      </c>
    </row>
    <row r="60" ht="13.5" customHeight="1" spans="1:19">
      <c r="A60" s="11" t="s">
        <v>121</v>
      </c>
      <c r="B60" s="11" t="s">
        <v>122</v>
      </c>
      <c r="C60" s="12">
        <f t="shared" ref="C60:S60" si="27">SUM(C61:C62)</f>
        <v>62.82</v>
      </c>
      <c r="D60" s="12">
        <f t="shared" si="27"/>
        <v>62.82</v>
      </c>
      <c r="E60" s="12">
        <f t="shared" si="27"/>
        <v>35.22</v>
      </c>
      <c r="F60" s="12">
        <f t="shared" si="27"/>
        <v>2.6</v>
      </c>
      <c r="G60" s="12">
        <f t="shared" si="27"/>
        <v>25</v>
      </c>
      <c r="H60" s="12">
        <f t="shared" si="27"/>
        <v>0</v>
      </c>
      <c r="I60" s="12">
        <f t="shared" si="27"/>
        <v>0</v>
      </c>
      <c r="J60" s="12">
        <f t="shared" si="27"/>
        <v>0</v>
      </c>
      <c r="K60" s="12">
        <f t="shared" si="27"/>
        <v>0</v>
      </c>
      <c r="L60" s="12">
        <f t="shared" si="27"/>
        <v>0</v>
      </c>
      <c r="M60" s="12">
        <f t="shared" si="27"/>
        <v>0</v>
      </c>
      <c r="N60" s="12">
        <f t="shared" si="27"/>
        <v>0</v>
      </c>
      <c r="O60" s="12">
        <f t="shared" si="27"/>
        <v>0</v>
      </c>
      <c r="P60" s="12">
        <f t="shared" si="27"/>
        <v>0</v>
      </c>
      <c r="Q60" s="12">
        <f t="shared" si="27"/>
        <v>0</v>
      </c>
      <c r="R60" s="12">
        <f t="shared" si="27"/>
        <v>0</v>
      </c>
      <c r="S60" s="12">
        <f t="shared" si="27"/>
        <v>0</v>
      </c>
    </row>
    <row r="61" ht="13.5" customHeight="1" spans="1:19">
      <c r="A61" s="11" t="s">
        <v>123</v>
      </c>
      <c r="B61" s="11" t="s">
        <v>124</v>
      </c>
      <c r="C61" s="12">
        <f>D61+H61+L61+P61</f>
        <v>47.82</v>
      </c>
      <c r="D61" s="12">
        <f>E61+F61+G61</f>
        <v>47.82</v>
      </c>
      <c r="E61" s="12">
        <v>35.22</v>
      </c>
      <c r="F61" s="12">
        <v>2.6</v>
      </c>
      <c r="G61" s="12">
        <v>10</v>
      </c>
      <c r="H61" s="12">
        <f>I61+J61+K61</f>
        <v>0</v>
      </c>
      <c r="I61" s="12">
        <v>0</v>
      </c>
      <c r="J61" s="12">
        <v>0</v>
      </c>
      <c r="K61" s="12">
        <v>0</v>
      </c>
      <c r="L61" s="12">
        <f>M61+N61+O61</f>
        <v>0</v>
      </c>
      <c r="M61" s="14"/>
      <c r="N61" s="14"/>
      <c r="O61" s="14"/>
      <c r="P61" s="12">
        <f>Q61+R61+S61</f>
        <v>0</v>
      </c>
      <c r="Q61" s="12">
        <v>0</v>
      </c>
      <c r="R61" s="12">
        <v>0</v>
      </c>
      <c r="S61" s="12">
        <v>0</v>
      </c>
    </row>
    <row r="62" ht="13.5" customHeight="1" spans="1:19">
      <c r="A62" s="11" t="s">
        <v>125</v>
      </c>
      <c r="B62" s="11" t="s">
        <v>126</v>
      </c>
      <c r="C62" s="12">
        <f>D62+H62+L62+P62</f>
        <v>15</v>
      </c>
      <c r="D62" s="12">
        <f>E62+F62+G62</f>
        <v>15</v>
      </c>
      <c r="E62" s="12">
        <v>0</v>
      </c>
      <c r="F62" s="12">
        <v>0</v>
      </c>
      <c r="G62" s="12">
        <v>15</v>
      </c>
      <c r="H62" s="12">
        <f>I62+J62+K62</f>
        <v>0</v>
      </c>
      <c r="I62" s="12">
        <v>0</v>
      </c>
      <c r="J62" s="12">
        <v>0</v>
      </c>
      <c r="K62" s="12">
        <v>0</v>
      </c>
      <c r="L62" s="12">
        <f>M62+N62+O62</f>
        <v>0</v>
      </c>
      <c r="M62" s="14"/>
      <c r="N62" s="14"/>
      <c r="O62" s="14"/>
      <c r="P62" s="12">
        <f>Q62+R62+S62</f>
        <v>0</v>
      </c>
      <c r="Q62" s="12">
        <v>0</v>
      </c>
      <c r="R62" s="12">
        <v>0</v>
      </c>
      <c r="S62" s="12">
        <v>0</v>
      </c>
    </row>
    <row r="63" ht="13.5" customHeight="1" spans="1:19">
      <c r="A63" s="11" t="s">
        <v>127</v>
      </c>
      <c r="B63" s="11" t="s">
        <v>128</v>
      </c>
      <c r="C63" s="12">
        <f t="shared" ref="C63:S63" si="28">SUM(C64:C65)</f>
        <v>92.3</v>
      </c>
      <c r="D63" s="12">
        <f t="shared" si="28"/>
        <v>92.3</v>
      </c>
      <c r="E63" s="12">
        <f t="shared" si="28"/>
        <v>63.4</v>
      </c>
      <c r="F63" s="12">
        <f t="shared" si="28"/>
        <v>3.9</v>
      </c>
      <c r="G63" s="12">
        <f t="shared" si="28"/>
        <v>25</v>
      </c>
      <c r="H63" s="12">
        <f t="shared" si="28"/>
        <v>0</v>
      </c>
      <c r="I63" s="12">
        <f t="shared" si="28"/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</row>
    <row r="64" ht="13.5" customHeight="1" spans="1:19">
      <c r="A64" s="11" t="s">
        <v>129</v>
      </c>
      <c r="B64" s="11" t="s">
        <v>130</v>
      </c>
      <c r="C64" s="12">
        <f>D64+H64+L64+P64</f>
        <v>87.3</v>
      </c>
      <c r="D64" s="12">
        <f>E64+F64+G64</f>
        <v>87.3</v>
      </c>
      <c r="E64" s="12">
        <v>63.4</v>
      </c>
      <c r="F64" s="12">
        <v>3.9</v>
      </c>
      <c r="G64" s="12">
        <v>20</v>
      </c>
      <c r="H64" s="12">
        <f>I64+J64+K64</f>
        <v>0</v>
      </c>
      <c r="I64" s="12">
        <v>0</v>
      </c>
      <c r="J64" s="12">
        <v>0</v>
      </c>
      <c r="K64" s="12">
        <v>0</v>
      </c>
      <c r="L64" s="12">
        <f>M64+N64+O64</f>
        <v>0</v>
      </c>
      <c r="M64" s="14"/>
      <c r="N64" s="14"/>
      <c r="O64" s="14"/>
      <c r="P64" s="12">
        <f>Q64+R64+S64</f>
        <v>0</v>
      </c>
      <c r="Q64" s="12">
        <v>0</v>
      </c>
      <c r="R64" s="12">
        <v>0</v>
      </c>
      <c r="S64" s="12">
        <v>0</v>
      </c>
    </row>
    <row r="65" ht="13.5" customHeight="1" spans="1:19">
      <c r="A65" s="11" t="s">
        <v>131</v>
      </c>
      <c r="B65" s="11" t="s">
        <v>132</v>
      </c>
      <c r="C65" s="12">
        <f>D65+H65+L65+P65</f>
        <v>5</v>
      </c>
      <c r="D65" s="12">
        <f>E65+F65+G65</f>
        <v>5</v>
      </c>
      <c r="E65" s="12">
        <v>0</v>
      </c>
      <c r="F65" s="12">
        <v>0</v>
      </c>
      <c r="G65" s="12">
        <v>5</v>
      </c>
      <c r="H65" s="12">
        <f>I65+J65+K65</f>
        <v>0</v>
      </c>
      <c r="I65" s="12">
        <v>0</v>
      </c>
      <c r="J65" s="12">
        <v>0</v>
      </c>
      <c r="K65" s="12">
        <v>0</v>
      </c>
      <c r="L65" s="12">
        <f>M65+N65+O65</f>
        <v>0</v>
      </c>
      <c r="M65" s="14"/>
      <c r="N65" s="14"/>
      <c r="O65" s="14"/>
      <c r="P65" s="12">
        <f>Q65+R65+S65</f>
        <v>0</v>
      </c>
      <c r="Q65" s="12">
        <v>0</v>
      </c>
      <c r="R65" s="12">
        <v>0</v>
      </c>
      <c r="S65" s="12">
        <v>0</v>
      </c>
    </row>
    <row r="66" ht="13.5" customHeight="1" spans="1:19">
      <c r="A66" s="11" t="s">
        <v>133</v>
      </c>
      <c r="B66" s="11" t="s">
        <v>134</v>
      </c>
      <c r="C66" s="12">
        <f t="shared" ref="C66:S66" si="29">SUM(C67:C68)</f>
        <v>257.92</v>
      </c>
      <c r="D66" s="12">
        <f t="shared" si="29"/>
        <v>257.92</v>
      </c>
      <c r="E66" s="12">
        <f t="shared" si="29"/>
        <v>159.12</v>
      </c>
      <c r="F66" s="12">
        <f t="shared" si="29"/>
        <v>7.8</v>
      </c>
      <c r="G66" s="12">
        <f t="shared" si="29"/>
        <v>91</v>
      </c>
      <c r="H66" s="12">
        <f t="shared" si="29"/>
        <v>0</v>
      </c>
      <c r="I66" s="12">
        <f t="shared" si="29"/>
        <v>0</v>
      </c>
      <c r="J66" s="12">
        <f t="shared" si="29"/>
        <v>0</v>
      </c>
      <c r="K66" s="12">
        <f t="shared" si="29"/>
        <v>0</v>
      </c>
      <c r="L66" s="12">
        <f t="shared" si="29"/>
        <v>0</v>
      </c>
      <c r="M66" s="12">
        <f t="shared" si="29"/>
        <v>0</v>
      </c>
      <c r="N66" s="12">
        <f t="shared" si="29"/>
        <v>0</v>
      </c>
      <c r="O66" s="12">
        <f t="shared" si="29"/>
        <v>0</v>
      </c>
      <c r="P66" s="12">
        <f t="shared" si="29"/>
        <v>0</v>
      </c>
      <c r="Q66" s="12">
        <f t="shared" si="29"/>
        <v>0</v>
      </c>
      <c r="R66" s="12">
        <f t="shared" si="29"/>
        <v>0</v>
      </c>
      <c r="S66" s="12">
        <f t="shared" si="29"/>
        <v>0</v>
      </c>
    </row>
    <row r="67" ht="13.5" customHeight="1" spans="1:19">
      <c r="A67" s="11" t="s">
        <v>135</v>
      </c>
      <c r="B67" s="11" t="s">
        <v>136</v>
      </c>
      <c r="C67" s="12">
        <f>D67+H67+L67+P67</f>
        <v>202.32</v>
      </c>
      <c r="D67" s="12">
        <f>E67+F67+G67</f>
        <v>202.32</v>
      </c>
      <c r="E67" s="12">
        <v>159.12</v>
      </c>
      <c r="F67" s="12">
        <v>5.2</v>
      </c>
      <c r="G67" s="12">
        <v>38</v>
      </c>
      <c r="H67" s="12">
        <f>I67+J67+K67</f>
        <v>0</v>
      </c>
      <c r="I67" s="12">
        <v>0</v>
      </c>
      <c r="J67" s="12">
        <v>0</v>
      </c>
      <c r="K67" s="12">
        <v>0</v>
      </c>
      <c r="L67" s="12">
        <f>M67+N67+O67</f>
        <v>0</v>
      </c>
      <c r="M67" s="14"/>
      <c r="N67" s="14"/>
      <c r="O67" s="14"/>
      <c r="P67" s="12">
        <f>Q67+R67+S67</f>
        <v>0</v>
      </c>
      <c r="Q67" s="12">
        <v>0</v>
      </c>
      <c r="R67" s="12">
        <v>0</v>
      </c>
      <c r="S67" s="12">
        <v>0</v>
      </c>
    </row>
    <row r="68" ht="13.5" customHeight="1" spans="1:19">
      <c r="A68" s="11" t="s">
        <v>137</v>
      </c>
      <c r="B68" s="11" t="s">
        <v>138</v>
      </c>
      <c r="C68" s="12">
        <f>D68+H68+L68+P68</f>
        <v>55.6</v>
      </c>
      <c r="D68" s="12">
        <f>E68+F68+G68</f>
        <v>55.6</v>
      </c>
      <c r="E68" s="12">
        <v>0</v>
      </c>
      <c r="F68" s="12">
        <v>2.6</v>
      </c>
      <c r="G68" s="12">
        <v>53</v>
      </c>
      <c r="H68" s="12">
        <f>I68+J68+K68</f>
        <v>0</v>
      </c>
      <c r="I68" s="12">
        <v>0</v>
      </c>
      <c r="J68" s="12">
        <v>0</v>
      </c>
      <c r="K68" s="12">
        <v>0</v>
      </c>
      <c r="L68" s="12">
        <f>M68+N68+O68</f>
        <v>0</v>
      </c>
      <c r="M68" s="14"/>
      <c r="N68" s="14"/>
      <c r="O68" s="14"/>
      <c r="P68" s="12">
        <f>Q68+R68+S68</f>
        <v>0</v>
      </c>
      <c r="Q68" s="12">
        <v>0</v>
      </c>
      <c r="R68" s="12">
        <v>0</v>
      </c>
      <c r="S68" s="12">
        <v>0</v>
      </c>
    </row>
    <row r="69" ht="13.5" customHeight="1" spans="1:19">
      <c r="A69" s="11" t="s">
        <v>139</v>
      </c>
      <c r="B69" s="11" t="s">
        <v>140</v>
      </c>
      <c r="C69" s="12">
        <f t="shared" ref="C69:S69" si="30">C70</f>
        <v>10</v>
      </c>
      <c r="D69" s="12">
        <f t="shared" si="30"/>
        <v>10</v>
      </c>
      <c r="E69" s="12">
        <f t="shared" si="30"/>
        <v>0</v>
      </c>
      <c r="F69" s="12">
        <f t="shared" si="30"/>
        <v>0</v>
      </c>
      <c r="G69" s="12">
        <f t="shared" si="30"/>
        <v>10</v>
      </c>
      <c r="H69" s="12">
        <f t="shared" si="30"/>
        <v>0</v>
      </c>
      <c r="I69" s="12">
        <f t="shared" si="30"/>
        <v>0</v>
      </c>
      <c r="J69" s="12">
        <f t="shared" si="30"/>
        <v>0</v>
      </c>
      <c r="K69" s="12">
        <f t="shared" si="30"/>
        <v>0</v>
      </c>
      <c r="L69" s="12">
        <f t="shared" si="30"/>
        <v>0</v>
      </c>
      <c r="M69" s="12">
        <f t="shared" si="30"/>
        <v>0</v>
      </c>
      <c r="N69" s="12">
        <f t="shared" si="30"/>
        <v>0</v>
      </c>
      <c r="O69" s="12">
        <f t="shared" si="30"/>
        <v>0</v>
      </c>
      <c r="P69" s="12">
        <f t="shared" si="30"/>
        <v>0</v>
      </c>
      <c r="Q69" s="12">
        <f t="shared" si="30"/>
        <v>0</v>
      </c>
      <c r="R69" s="12">
        <f t="shared" si="30"/>
        <v>0</v>
      </c>
      <c r="S69" s="12">
        <f t="shared" si="30"/>
        <v>0</v>
      </c>
    </row>
    <row r="70" ht="13.5" customHeight="1" spans="1:19">
      <c r="A70" s="11" t="s">
        <v>141</v>
      </c>
      <c r="B70" s="11" t="s">
        <v>142</v>
      </c>
      <c r="C70" s="12">
        <f>D70+H70+L70+P70</f>
        <v>10</v>
      </c>
      <c r="D70" s="12">
        <f>E70+F70+G70</f>
        <v>10</v>
      </c>
      <c r="E70" s="12">
        <v>0</v>
      </c>
      <c r="F70" s="12">
        <v>0</v>
      </c>
      <c r="G70" s="12">
        <v>10</v>
      </c>
      <c r="H70" s="12">
        <f>I70+J70+K70</f>
        <v>0</v>
      </c>
      <c r="I70" s="12">
        <v>0</v>
      </c>
      <c r="J70" s="12">
        <v>0</v>
      </c>
      <c r="K70" s="12">
        <v>0</v>
      </c>
      <c r="L70" s="12">
        <f>M70+N70+O70</f>
        <v>0</v>
      </c>
      <c r="M70" s="14"/>
      <c r="N70" s="14"/>
      <c r="O70" s="14"/>
      <c r="P70" s="12">
        <f>Q70+R70+S70</f>
        <v>0</v>
      </c>
      <c r="Q70" s="12">
        <v>0</v>
      </c>
      <c r="R70" s="12">
        <v>0</v>
      </c>
      <c r="S70" s="12">
        <v>0</v>
      </c>
    </row>
    <row r="71" ht="13.5" customHeight="1" spans="1:19">
      <c r="A71" s="11" t="s">
        <v>143</v>
      </c>
      <c r="B71" s="11" t="s">
        <v>144</v>
      </c>
      <c r="C71" s="12">
        <f t="shared" ref="C71:S71" si="31">SUM(C72:C74)</f>
        <v>1407.64</v>
      </c>
      <c r="D71" s="12">
        <f t="shared" si="31"/>
        <v>1407.64</v>
      </c>
      <c r="E71" s="12">
        <f t="shared" si="31"/>
        <v>500.24</v>
      </c>
      <c r="F71" s="12">
        <f t="shared" si="31"/>
        <v>23.4</v>
      </c>
      <c r="G71" s="12">
        <f t="shared" si="31"/>
        <v>884</v>
      </c>
      <c r="H71" s="12">
        <f t="shared" si="31"/>
        <v>0</v>
      </c>
      <c r="I71" s="12">
        <f t="shared" si="31"/>
        <v>0</v>
      </c>
      <c r="J71" s="12">
        <f t="shared" si="31"/>
        <v>0</v>
      </c>
      <c r="K71" s="12">
        <f t="shared" si="31"/>
        <v>0</v>
      </c>
      <c r="L71" s="12">
        <f t="shared" si="31"/>
        <v>0</v>
      </c>
      <c r="M71" s="12">
        <f t="shared" si="31"/>
        <v>0</v>
      </c>
      <c r="N71" s="12">
        <f t="shared" si="31"/>
        <v>0</v>
      </c>
      <c r="O71" s="12">
        <f t="shared" si="31"/>
        <v>0</v>
      </c>
      <c r="P71" s="12">
        <f t="shared" si="31"/>
        <v>0</v>
      </c>
      <c r="Q71" s="12">
        <f t="shared" si="31"/>
        <v>0</v>
      </c>
      <c r="R71" s="12">
        <f t="shared" si="31"/>
        <v>0</v>
      </c>
      <c r="S71" s="12">
        <f t="shared" si="31"/>
        <v>0</v>
      </c>
    </row>
    <row r="72" ht="13.5" customHeight="1" spans="1:19">
      <c r="A72" s="11" t="s">
        <v>145</v>
      </c>
      <c r="B72" s="11" t="s">
        <v>146</v>
      </c>
      <c r="C72" s="12">
        <f>D72+H72+L72+P72</f>
        <v>841.09</v>
      </c>
      <c r="D72" s="12">
        <f>E72+F72+G72</f>
        <v>841.09</v>
      </c>
      <c r="E72" s="12">
        <v>77.69</v>
      </c>
      <c r="F72" s="12">
        <v>23.4</v>
      </c>
      <c r="G72" s="12">
        <v>740</v>
      </c>
      <c r="H72" s="12">
        <f>I72+J72+K72</f>
        <v>0</v>
      </c>
      <c r="I72" s="12">
        <v>0</v>
      </c>
      <c r="J72" s="12">
        <v>0</v>
      </c>
      <c r="K72" s="12">
        <v>0</v>
      </c>
      <c r="L72" s="12">
        <f>M72+N72+O72</f>
        <v>0</v>
      </c>
      <c r="M72" s="14"/>
      <c r="N72" s="14"/>
      <c r="O72" s="14"/>
      <c r="P72" s="12">
        <f>Q72+R72+S72</f>
        <v>0</v>
      </c>
      <c r="Q72" s="12">
        <v>0</v>
      </c>
      <c r="R72" s="12">
        <v>0</v>
      </c>
      <c r="S72" s="12">
        <v>0</v>
      </c>
    </row>
    <row r="73" ht="13.5" customHeight="1" spans="1:19">
      <c r="A73" s="11" t="s">
        <v>147</v>
      </c>
      <c r="B73" s="11" t="s">
        <v>148</v>
      </c>
      <c r="C73" s="12">
        <f>D73+H73+L73+P73</f>
        <v>559.55</v>
      </c>
      <c r="D73" s="12">
        <f>E73+F73+G73</f>
        <v>559.55</v>
      </c>
      <c r="E73" s="12">
        <v>422.55</v>
      </c>
      <c r="F73" s="12">
        <v>0</v>
      </c>
      <c r="G73" s="12">
        <v>137</v>
      </c>
      <c r="H73" s="12">
        <f>I73+J73+K73</f>
        <v>0</v>
      </c>
      <c r="I73" s="12">
        <v>0</v>
      </c>
      <c r="J73" s="12">
        <v>0</v>
      </c>
      <c r="K73" s="12">
        <v>0</v>
      </c>
      <c r="L73" s="12">
        <f>M73+N73+O73</f>
        <v>0</v>
      </c>
      <c r="M73" s="14"/>
      <c r="N73" s="14"/>
      <c r="O73" s="14"/>
      <c r="P73" s="12">
        <f>Q73+R73+S73</f>
        <v>0</v>
      </c>
      <c r="Q73" s="12">
        <v>0</v>
      </c>
      <c r="R73" s="12">
        <v>0</v>
      </c>
      <c r="S73" s="12">
        <v>0</v>
      </c>
    </row>
    <row r="74" ht="13.5" customHeight="1" spans="1:19">
      <c r="A74" s="11" t="s">
        <v>149</v>
      </c>
      <c r="B74" s="11" t="s">
        <v>150</v>
      </c>
      <c r="C74" s="12">
        <f>D74+H74+L74+P74</f>
        <v>7</v>
      </c>
      <c r="D74" s="12">
        <f>E74+F74+G74</f>
        <v>7</v>
      </c>
      <c r="E74" s="12">
        <v>0</v>
      </c>
      <c r="F74" s="12">
        <v>0</v>
      </c>
      <c r="G74" s="12">
        <v>7</v>
      </c>
      <c r="H74" s="12">
        <f>I74+J74+K74</f>
        <v>0</v>
      </c>
      <c r="I74" s="12">
        <v>0</v>
      </c>
      <c r="J74" s="12">
        <v>0</v>
      </c>
      <c r="K74" s="12">
        <v>0</v>
      </c>
      <c r="L74" s="12">
        <f>M74+N74+O74</f>
        <v>0</v>
      </c>
      <c r="M74" s="14"/>
      <c r="N74" s="14"/>
      <c r="O74" s="14"/>
      <c r="P74" s="12">
        <f>Q74+R74+S74</f>
        <v>0</v>
      </c>
      <c r="Q74" s="12">
        <v>0</v>
      </c>
      <c r="R74" s="12">
        <v>0</v>
      </c>
      <c r="S74" s="12">
        <v>0</v>
      </c>
    </row>
    <row r="75" ht="13.5" customHeight="1" spans="1:19">
      <c r="A75" s="11" t="s">
        <v>151</v>
      </c>
      <c r="B75" s="11" t="s">
        <v>152</v>
      </c>
      <c r="C75" s="12">
        <f t="shared" ref="C75:S75" si="32">SUM(C76:C78)</f>
        <v>311.23</v>
      </c>
      <c r="D75" s="12">
        <f t="shared" si="32"/>
        <v>311.23</v>
      </c>
      <c r="E75" s="12">
        <f t="shared" si="32"/>
        <v>140.88</v>
      </c>
      <c r="F75" s="12">
        <f t="shared" si="32"/>
        <v>16.35</v>
      </c>
      <c r="G75" s="12">
        <f t="shared" si="32"/>
        <v>154</v>
      </c>
      <c r="H75" s="12">
        <f t="shared" si="32"/>
        <v>0</v>
      </c>
      <c r="I75" s="12">
        <f t="shared" si="32"/>
        <v>0</v>
      </c>
      <c r="J75" s="12">
        <f t="shared" si="32"/>
        <v>0</v>
      </c>
      <c r="K75" s="12">
        <f t="shared" si="32"/>
        <v>0</v>
      </c>
      <c r="L75" s="12">
        <f t="shared" si="32"/>
        <v>0</v>
      </c>
      <c r="M75" s="12">
        <f t="shared" si="32"/>
        <v>0</v>
      </c>
      <c r="N75" s="12">
        <f t="shared" si="32"/>
        <v>0</v>
      </c>
      <c r="O75" s="12">
        <f t="shared" si="32"/>
        <v>0</v>
      </c>
      <c r="P75" s="12">
        <f t="shared" si="32"/>
        <v>0</v>
      </c>
      <c r="Q75" s="12">
        <f t="shared" si="32"/>
        <v>0</v>
      </c>
      <c r="R75" s="12">
        <f t="shared" si="32"/>
        <v>0</v>
      </c>
      <c r="S75" s="12">
        <f t="shared" si="32"/>
        <v>0</v>
      </c>
    </row>
    <row r="76" ht="13.5" customHeight="1" spans="1:19">
      <c r="A76" s="11" t="s">
        <v>153</v>
      </c>
      <c r="B76" s="11" t="s">
        <v>154</v>
      </c>
      <c r="C76" s="12">
        <f>D76+H76+L76+P76</f>
        <v>105.6</v>
      </c>
      <c r="D76" s="12">
        <f>E76+F76+G76</f>
        <v>105.6</v>
      </c>
      <c r="E76" s="12">
        <v>105.6</v>
      </c>
      <c r="F76" s="12">
        <v>0</v>
      </c>
      <c r="G76" s="12">
        <v>0</v>
      </c>
      <c r="H76" s="12">
        <f>I76+J76+K76</f>
        <v>0</v>
      </c>
      <c r="I76" s="12">
        <v>0</v>
      </c>
      <c r="J76" s="12">
        <v>0</v>
      </c>
      <c r="K76" s="12">
        <v>0</v>
      </c>
      <c r="L76" s="12">
        <f>M76+N76+O76</f>
        <v>0</v>
      </c>
      <c r="M76" s="14"/>
      <c r="N76" s="14"/>
      <c r="O76" s="14"/>
      <c r="P76" s="12">
        <f>Q76+R76+S76</f>
        <v>0</v>
      </c>
      <c r="Q76" s="12">
        <v>0</v>
      </c>
      <c r="R76" s="12">
        <v>0</v>
      </c>
      <c r="S76" s="12">
        <v>0</v>
      </c>
    </row>
    <row r="77" ht="13.5" customHeight="1" spans="1:19">
      <c r="A77" s="11" t="s">
        <v>155</v>
      </c>
      <c r="B77" s="11" t="s">
        <v>156</v>
      </c>
      <c r="C77" s="12">
        <f>D77+H77+L77+P77</f>
        <v>189.28</v>
      </c>
      <c r="D77" s="12">
        <f>E77+F77+G77</f>
        <v>189.28</v>
      </c>
      <c r="E77" s="12">
        <v>35.28</v>
      </c>
      <c r="F77" s="12">
        <v>0</v>
      </c>
      <c r="G77" s="12">
        <v>154</v>
      </c>
      <c r="H77" s="12">
        <f>I77+J77+K77</f>
        <v>0</v>
      </c>
      <c r="I77" s="12">
        <v>0</v>
      </c>
      <c r="J77" s="12">
        <v>0</v>
      </c>
      <c r="K77" s="12">
        <v>0</v>
      </c>
      <c r="L77" s="12">
        <f>M77+N77+O77</f>
        <v>0</v>
      </c>
      <c r="M77" s="14"/>
      <c r="N77" s="14"/>
      <c r="O77" s="14"/>
      <c r="P77" s="12">
        <f>Q77+R77+S77</f>
        <v>0</v>
      </c>
      <c r="Q77" s="12">
        <v>0</v>
      </c>
      <c r="R77" s="12">
        <v>0</v>
      </c>
      <c r="S77" s="12">
        <v>0</v>
      </c>
    </row>
    <row r="78" ht="13.5" customHeight="1" spans="1:19">
      <c r="A78" s="11" t="s">
        <v>157</v>
      </c>
      <c r="B78" s="11" t="s">
        <v>158</v>
      </c>
      <c r="C78" s="12">
        <f>D78+H78+L78+P78</f>
        <v>16.35</v>
      </c>
      <c r="D78" s="12">
        <f>E78+F78+G78</f>
        <v>16.35</v>
      </c>
      <c r="E78" s="12">
        <v>0</v>
      </c>
      <c r="F78" s="12">
        <v>16.35</v>
      </c>
      <c r="G78" s="12">
        <v>0</v>
      </c>
      <c r="H78" s="12">
        <f>I78+J78+K78</f>
        <v>0</v>
      </c>
      <c r="I78" s="12">
        <v>0</v>
      </c>
      <c r="J78" s="12">
        <v>0</v>
      </c>
      <c r="K78" s="12">
        <v>0</v>
      </c>
      <c r="L78" s="12">
        <f>M78+N78+O78</f>
        <v>0</v>
      </c>
      <c r="M78" s="14"/>
      <c r="N78" s="14"/>
      <c r="O78" s="14"/>
      <c r="P78" s="12">
        <f>Q78+R78+S78</f>
        <v>0</v>
      </c>
      <c r="Q78" s="12">
        <v>0</v>
      </c>
      <c r="R78" s="12">
        <v>0</v>
      </c>
      <c r="S78" s="12">
        <v>0</v>
      </c>
    </row>
    <row r="79" ht="13.5" customHeight="1" spans="1:19">
      <c r="A79" s="11" t="s">
        <v>159</v>
      </c>
      <c r="B79" s="11" t="s">
        <v>160</v>
      </c>
      <c r="C79" s="12">
        <f t="shared" ref="C79:S79" si="33">C80</f>
        <v>128.04</v>
      </c>
      <c r="D79" s="12">
        <f t="shared" si="33"/>
        <v>128.04</v>
      </c>
      <c r="E79" s="12">
        <f t="shared" si="33"/>
        <v>74.79</v>
      </c>
      <c r="F79" s="12">
        <f t="shared" si="33"/>
        <v>3.25</v>
      </c>
      <c r="G79" s="12">
        <f t="shared" si="33"/>
        <v>50</v>
      </c>
      <c r="H79" s="12">
        <f t="shared" si="33"/>
        <v>0</v>
      </c>
      <c r="I79" s="12">
        <f t="shared" si="33"/>
        <v>0</v>
      </c>
      <c r="J79" s="12">
        <f t="shared" si="33"/>
        <v>0</v>
      </c>
      <c r="K79" s="12">
        <f t="shared" si="33"/>
        <v>0</v>
      </c>
      <c r="L79" s="12">
        <f t="shared" si="33"/>
        <v>0</v>
      </c>
      <c r="M79" s="12">
        <f t="shared" si="33"/>
        <v>0</v>
      </c>
      <c r="N79" s="12">
        <f t="shared" si="33"/>
        <v>0</v>
      </c>
      <c r="O79" s="12">
        <f t="shared" si="33"/>
        <v>0</v>
      </c>
      <c r="P79" s="12">
        <f t="shared" si="33"/>
        <v>0</v>
      </c>
      <c r="Q79" s="12">
        <f t="shared" si="33"/>
        <v>0</v>
      </c>
      <c r="R79" s="12">
        <f t="shared" si="33"/>
        <v>0</v>
      </c>
      <c r="S79" s="12">
        <f t="shared" si="33"/>
        <v>0</v>
      </c>
    </row>
    <row r="80" ht="13.5" customHeight="1" spans="1:19">
      <c r="A80" s="11" t="s">
        <v>161</v>
      </c>
      <c r="B80" s="11" t="s">
        <v>162</v>
      </c>
      <c r="C80" s="12">
        <f>D80+H80+L80+P80</f>
        <v>128.04</v>
      </c>
      <c r="D80" s="12">
        <f>E80+F80+G80</f>
        <v>128.04</v>
      </c>
      <c r="E80" s="12">
        <v>74.79</v>
      </c>
      <c r="F80" s="12">
        <v>3.25</v>
      </c>
      <c r="G80" s="12">
        <v>50</v>
      </c>
      <c r="H80" s="12">
        <f>I80+J80+K80</f>
        <v>0</v>
      </c>
      <c r="I80" s="12">
        <v>0</v>
      </c>
      <c r="J80" s="12">
        <v>0</v>
      </c>
      <c r="K80" s="12">
        <v>0</v>
      </c>
      <c r="L80" s="12">
        <f>M80+N80+O80</f>
        <v>0</v>
      </c>
      <c r="M80" s="14"/>
      <c r="N80" s="14"/>
      <c r="O80" s="14"/>
      <c r="P80" s="12">
        <f>Q80+R80+S80</f>
        <v>0</v>
      </c>
      <c r="Q80" s="12">
        <v>0</v>
      </c>
      <c r="R80" s="12">
        <v>0</v>
      </c>
      <c r="S80" s="12">
        <v>0</v>
      </c>
    </row>
    <row r="81" ht="13.5" customHeight="1" spans="1:19">
      <c r="A81" s="11" t="s">
        <v>163</v>
      </c>
      <c r="B81" s="11" t="s">
        <v>164</v>
      </c>
      <c r="C81" s="12">
        <f t="shared" ref="C81:S81" si="34">C82</f>
        <v>70</v>
      </c>
      <c r="D81" s="12">
        <f t="shared" si="34"/>
        <v>70</v>
      </c>
      <c r="E81" s="12">
        <f t="shared" si="34"/>
        <v>0</v>
      </c>
      <c r="F81" s="12">
        <f t="shared" si="34"/>
        <v>0</v>
      </c>
      <c r="G81" s="12">
        <f t="shared" si="34"/>
        <v>70</v>
      </c>
      <c r="H81" s="12">
        <f t="shared" si="34"/>
        <v>0</v>
      </c>
      <c r="I81" s="12">
        <f t="shared" si="34"/>
        <v>0</v>
      </c>
      <c r="J81" s="12">
        <f t="shared" si="34"/>
        <v>0</v>
      </c>
      <c r="K81" s="12">
        <f t="shared" si="34"/>
        <v>0</v>
      </c>
      <c r="L81" s="12">
        <f t="shared" si="34"/>
        <v>0</v>
      </c>
      <c r="M81" s="12">
        <f t="shared" si="34"/>
        <v>0</v>
      </c>
      <c r="N81" s="12">
        <f t="shared" si="34"/>
        <v>0</v>
      </c>
      <c r="O81" s="12">
        <f t="shared" si="34"/>
        <v>0</v>
      </c>
      <c r="P81" s="12">
        <f t="shared" si="34"/>
        <v>0</v>
      </c>
      <c r="Q81" s="12">
        <f t="shared" si="34"/>
        <v>0</v>
      </c>
      <c r="R81" s="12">
        <f t="shared" si="34"/>
        <v>0</v>
      </c>
      <c r="S81" s="12">
        <f t="shared" si="34"/>
        <v>0</v>
      </c>
    </row>
    <row r="82" ht="13.5" customHeight="1" spans="1:19">
      <c r="A82" s="11" t="s">
        <v>165</v>
      </c>
      <c r="B82" s="11" t="s">
        <v>166</v>
      </c>
      <c r="C82" s="12">
        <f>D82+H82+L82+P82</f>
        <v>70</v>
      </c>
      <c r="D82" s="12">
        <f>E82+F82+G82</f>
        <v>70</v>
      </c>
      <c r="E82" s="12">
        <v>0</v>
      </c>
      <c r="F82" s="12">
        <v>0</v>
      </c>
      <c r="G82" s="12">
        <v>70</v>
      </c>
      <c r="H82" s="12">
        <f>I82+J82+K82</f>
        <v>0</v>
      </c>
      <c r="I82" s="12">
        <v>0</v>
      </c>
      <c r="J82" s="12">
        <v>0</v>
      </c>
      <c r="K82" s="12">
        <v>0</v>
      </c>
      <c r="L82" s="12">
        <f>M82+N82+O82</f>
        <v>0</v>
      </c>
      <c r="M82" s="14"/>
      <c r="N82" s="14"/>
      <c r="O82" s="14"/>
      <c r="P82" s="12">
        <f>Q82+R82+S82</f>
        <v>0</v>
      </c>
      <c r="Q82" s="12">
        <v>0</v>
      </c>
      <c r="R82" s="12">
        <v>0</v>
      </c>
      <c r="S82" s="12">
        <v>0</v>
      </c>
    </row>
    <row r="83" ht="13.5" customHeight="1" spans="1:19">
      <c r="A83" s="11" t="s">
        <v>167</v>
      </c>
      <c r="B83" s="11" t="s">
        <v>168</v>
      </c>
      <c r="C83" s="12">
        <f t="shared" ref="C83:S83" si="35">SUM(C84:C92)</f>
        <v>3787.99</v>
      </c>
      <c r="D83" s="12">
        <f t="shared" si="35"/>
        <v>3077.99</v>
      </c>
      <c r="E83" s="12">
        <f t="shared" si="35"/>
        <v>2803.09</v>
      </c>
      <c r="F83" s="12">
        <f t="shared" si="35"/>
        <v>146.9</v>
      </c>
      <c r="G83" s="12">
        <f t="shared" si="35"/>
        <v>128</v>
      </c>
      <c r="H83" s="12">
        <f t="shared" si="35"/>
        <v>710</v>
      </c>
      <c r="I83" s="12">
        <f t="shared" si="35"/>
        <v>55.94</v>
      </c>
      <c r="J83" s="12">
        <f t="shared" si="35"/>
        <v>135.6</v>
      </c>
      <c r="K83" s="12">
        <f t="shared" si="35"/>
        <v>518.46</v>
      </c>
      <c r="L83" s="12">
        <f t="shared" si="35"/>
        <v>0</v>
      </c>
      <c r="M83" s="12">
        <f t="shared" si="35"/>
        <v>0</v>
      </c>
      <c r="N83" s="12">
        <f t="shared" si="35"/>
        <v>0</v>
      </c>
      <c r="O83" s="12">
        <f t="shared" si="35"/>
        <v>0</v>
      </c>
      <c r="P83" s="12">
        <f t="shared" si="35"/>
        <v>0</v>
      </c>
      <c r="Q83" s="12">
        <f t="shared" si="35"/>
        <v>0</v>
      </c>
      <c r="R83" s="12">
        <f t="shared" si="35"/>
        <v>0</v>
      </c>
      <c r="S83" s="12">
        <f t="shared" si="35"/>
        <v>0</v>
      </c>
    </row>
    <row r="84" ht="13.5" customHeight="1" spans="1:19">
      <c r="A84" s="11" t="s">
        <v>169</v>
      </c>
      <c r="B84" s="11" t="s">
        <v>170</v>
      </c>
      <c r="C84" s="12">
        <f t="shared" ref="C84:C92" si="36">D84+H84+L84+P84</f>
        <v>1294.76</v>
      </c>
      <c r="D84" s="12">
        <f t="shared" ref="D84:D92" si="37">E84+F84+G84</f>
        <v>961.68</v>
      </c>
      <c r="E84" s="12">
        <v>882.23</v>
      </c>
      <c r="F84" s="12">
        <v>47.45</v>
      </c>
      <c r="G84" s="12">
        <v>32</v>
      </c>
      <c r="H84" s="12">
        <f t="shared" ref="H84:H92" si="38">I84+J84+K84</f>
        <v>333.08</v>
      </c>
      <c r="I84" s="12">
        <v>50</v>
      </c>
      <c r="J84" s="12">
        <v>36.6</v>
      </c>
      <c r="K84" s="12">
        <v>246.48</v>
      </c>
      <c r="L84" s="12">
        <f t="shared" ref="L84:L92" si="39">M84+N84+O84</f>
        <v>0</v>
      </c>
      <c r="M84" s="14"/>
      <c r="N84" s="14"/>
      <c r="O84" s="14"/>
      <c r="P84" s="12">
        <f t="shared" ref="P84:P92" si="40">Q84+R84+S84</f>
        <v>0</v>
      </c>
      <c r="Q84" s="12">
        <v>0</v>
      </c>
      <c r="R84" s="12">
        <v>0</v>
      </c>
      <c r="S84" s="12">
        <v>0</v>
      </c>
    </row>
    <row r="85" ht="13.5" customHeight="1" spans="1:19">
      <c r="A85" s="11" t="s">
        <v>171</v>
      </c>
      <c r="B85" s="11" t="s">
        <v>166</v>
      </c>
      <c r="C85" s="12">
        <f t="shared" si="36"/>
        <v>2083.44</v>
      </c>
      <c r="D85" s="12">
        <f t="shared" si="37"/>
        <v>1968.12</v>
      </c>
      <c r="E85" s="12">
        <v>1852.67</v>
      </c>
      <c r="F85" s="12">
        <v>99.45</v>
      </c>
      <c r="G85" s="12">
        <v>16</v>
      </c>
      <c r="H85" s="12">
        <f t="shared" si="38"/>
        <v>115.32</v>
      </c>
      <c r="I85" s="12">
        <v>0</v>
      </c>
      <c r="J85" s="12">
        <v>91.8</v>
      </c>
      <c r="K85" s="12">
        <v>23.52</v>
      </c>
      <c r="L85" s="12">
        <f t="shared" si="39"/>
        <v>0</v>
      </c>
      <c r="M85" s="14"/>
      <c r="N85" s="14"/>
      <c r="O85" s="14"/>
      <c r="P85" s="12">
        <f t="shared" si="40"/>
        <v>0</v>
      </c>
      <c r="Q85" s="12">
        <v>0</v>
      </c>
      <c r="R85" s="12">
        <v>0</v>
      </c>
      <c r="S85" s="12">
        <v>0</v>
      </c>
    </row>
    <row r="86" ht="13.5" customHeight="1" spans="1:19">
      <c r="A86" s="11" t="s">
        <v>172</v>
      </c>
      <c r="B86" s="11" t="s">
        <v>173</v>
      </c>
      <c r="C86" s="12">
        <f t="shared" si="36"/>
        <v>90.1</v>
      </c>
      <c r="D86" s="12">
        <f t="shared" si="37"/>
        <v>27</v>
      </c>
      <c r="E86" s="12">
        <v>0</v>
      </c>
      <c r="F86" s="12">
        <v>0</v>
      </c>
      <c r="G86" s="12">
        <v>27</v>
      </c>
      <c r="H86" s="12">
        <f t="shared" si="38"/>
        <v>63.1</v>
      </c>
      <c r="I86" s="12">
        <v>0</v>
      </c>
      <c r="J86" s="12">
        <v>0</v>
      </c>
      <c r="K86" s="12">
        <v>63.1</v>
      </c>
      <c r="L86" s="12">
        <f t="shared" si="39"/>
        <v>0</v>
      </c>
      <c r="M86" s="14"/>
      <c r="N86" s="14"/>
      <c r="O86" s="14"/>
      <c r="P86" s="12">
        <f t="shared" si="40"/>
        <v>0</v>
      </c>
      <c r="Q86" s="12">
        <v>0</v>
      </c>
      <c r="R86" s="12">
        <v>0</v>
      </c>
      <c r="S86" s="12">
        <v>0</v>
      </c>
    </row>
    <row r="87" ht="13.5" customHeight="1" spans="1:19">
      <c r="A87" s="11" t="s">
        <v>174</v>
      </c>
      <c r="B87" s="11" t="s">
        <v>175</v>
      </c>
      <c r="C87" s="12">
        <f t="shared" si="36"/>
        <v>160.2</v>
      </c>
      <c r="D87" s="12">
        <f t="shared" si="37"/>
        <v>0</v>
      </c>
      <c r="E87" s="12">
        <v>0</v>
      </c>
      <c r="F87" s="12">
        <v>0</v>
      </c>
      <c r="G87" s="12">
        <v>0</v>
      </c>
      <c r="H87" s="12">
        <f t="shared" si="38"/>
        <v>160.2</v>
      </c>
      <c r="I87" s="12">
        <v>0</v>
      </c>
      <c r="J87" s="12">
        <v>0</v>
      </c>
      <c r="K87" s="12">
        <v>160.2</v>
      </c>
      <c r="L87" s="12">
        <f t="shared" si="39"/>
        <v>0</v>
      </c>
      <c r="M87" s="14"/>
      <c r="N87" s="14"/>
      <c r="O87" s="14"/>
      <c r="P87" s="12">
        <f t="shared" si="40"/>
        <v>0</v>
      </c>
      <c r="Q87" s="12">
        <v>0</v>
      </c>
      <c r="R87" s="12">
        <v>0</v>
      </c>
      <c r="S87" s="12">
        <v>0</v>
      </c>
    </row>
    <row r="88" ht="13.5" customHeight="1" spans="1:19">
      <c r="A88" s="11" t="s">
        <v>176</v>
      </c>
      <c r="B88" s="11" t="s">
        <v>177</v>
      </c>
      <c r="C88" s="12">
        <f t="shared" si="36"/>
        <v>5</v>
      </c>
      <c r="D88" s="12">
        <f t="shared" si="37"/>
        <v>0</v>
      </c>
      <c r="E88" s="12">
        <v>0</v>
      </c>
      <c r="F88" s="12">
        <v>0</v>
      </c>
      <c r="G88" s="12">
        <v>0</v>
      </c>
      <c r="H88" s="12">
        <f t="shared" si="38"/>
        <v>5</v>
      </c>
      <c r="I88" s="12">
        <v>0</v>
      </c>
      <c r="J88" s="12">
        <v>0</v>
      </c>
      <c r="K88" s="12">
        <v>5</v>
      </c>
      <c r="L88" s="12">
        <f t="shared" si="39"/>
        <v>0</v>
      </c>
      <c r="M88" s="14"/>
      <c r="N88" s="14"/>
      <c r="O88" s="14"/>
      <c r="P88" s="12">
        <f t="shared" si="40"/>
        <v>0</v>
      </c>
      <c r="Q88" s="12">
        <v>0</v>
      </c>
      <c r="R88" s="12">
        <v>0</v>
      </c>
      <c r="S88" s="12">
        <v>0</v>
      </c>
    </row>
    <row r="89" ht="13.5" customHeight="1" spans="1:19">
      <c r="A89" s="11" t="s">
        <v>178</v>
      </c>
      <c r="B89" s="11" t="s">
        <v>179</v>
      </c>
      <c r="C89" s="12">
        <f t="shared" si="36"/>
        <v>50</v>
      </c>
      <c r="D89" s="12">
        <f t="shared" si="37"/>
        <v>50</v>
      </c>
      <c r="E89" s="12">
        <v>0</v>
      </c>
      <c r="F89" s="12">
        <v>0</v>
      </c>
      <c r="G89" s="12">
        <v>50</v>
      </c>
      <c r="H89" s="12">
        <f t="shared" si="38"/>
        <v>0</v>
      </c>
      <c r="I89" s="12">
        <v>0</v>
      </c>
      <c r="J89" s="12">
        <v>0</v>
      </c>
      <c r="K89" s="12">
        <v>0</v>
      </c>
      <c r="L89" s="12">
        <f t="shared" si="39"/>
        <v>0</v>
      </c>
      <c r="M89" s="14"/>
      <c r="N89" s="14"/>
      <c r="O89" s="14"/>
      <c r="P89" s="12">
        <f t="shared" si="40"/>
        <v>0</v>
      </c>
      <c r="Q89" s="12">
        <v>0</v>
      </c>
      <c r="R89" s="12">
        <v>0</v>
      </c>
      <c r="S89" s="12">
        <v>0</v>
      </c>
    </row>
    <row r="90" ht="13.5" customHeight="1" spans="1:19">
      <c r="A90" s="11" t="s">
        <v>180</v>
      </c>
      <c r="B90" s="11" t="s">
        <v>181</v>
      </c>
      <c r="C90" s="12">
        <f t="shared" si="36"/>
        <v>10</v>
      </c>
      <c r="D90" s="12">
        <f t="shared" si="37"/>
        <v>3</v>
      </c>
      <c r="E90" s="12">
        <v>0</v>
      </c>
      <c r="F90" s="12">
        <v>0</v>
      </c>
      <c r="G90" s="12">
        <v>3</v>
      </c>
      <c r="H90" s="12">
        <f t="shared" si="38"/>
        <v>7</v>
      </c>
      <c r="I90" s="12">
        <v>0</v>
      </c>
      <c r="J90" s="12">
        <v>0</v>
      </c>
      <c r="K90" s="12">
        <v>7</v>
      </c>
      <c r="L90" s="12">
        <f t="shared" si="39"/>
        <v>0</v>
      </c>
      <c r="M90" s="14"/>
      <c r="N90" s="14"/>
      <c r="O90" s="14"/>
      <c r="P90" s="12">
        <f t="shared" si="40"/>
        <v>0</v>
      </c>
      <c r="Q90" s="12">
        <v>0</v>
      </c>
      <c r="R90" s="12">
        <v>0</v>
      </c>
      <c r="S90" s="12">
        <v>0</v>
      </c>
    </row>
    <row r="91" ht="13.5" customHeight="1" spans="1:19">
      <c r="A91" s="11" t="s">
        <v>182</v>
      </c>
      <c r="B91" s="11" t="s">
        <v>183</v>
      </c>
      <c r="C91" s="12">
        <f t="shared" si="36"/>
        <v>85.99</v>
      </c>
      <c r="D91" s="12">
        <f t="shared" si="37"/>
        <v>68.19</v>
      </c>
      <c r="E91" s="12">
        <v>68.19</v>
      </c>
      <c r="F91" s="12">
        <v>0</v>
      </c>
      <c r="G91" s="12">
        <v>0</v>
      </c>
      <c r="H91" s="12">
        <f t="shared" si="38"/>
        <v>17.8</v>
      </c>
      <c r="I91" s="12">
        <v>5.94</v>
      </c>
      <c r="J91" s="12">
        <v>7.2</v>
      </c>
      <c r="K91" s="12">
        <v>4.66</v>
      </c>
      <c r="L91" s="12">
        <f t="shared" si="39"/>
        <v>0</v>
      </c>
      <c r="M91" s="14"/>
      <c r="N91" s="14"/>
      <c r="O91" s="14"/>
      <c r="P91" s="12">
        <f t="shared" si="40"/>
        <v>0</v>
      </c>
      <c r="Q91" s="12">
        <v>0</v>
      </c>
      <c r="R91" s="12">
        <v>0</v>
      </c>
      <c r="S91" s="12">
        <v>0</v>
      </c>
    </row>
    <row r="92" ht="13.5" customHeight="1" spans="1:19">
      <c r="A92" s="11" t="s">
        <v>184</v>
      </c>
      <c r="B92" s="11" t="s">
        <v>185</v>
      </c>
      <c r="C92" s="12">
        <f t="shared" si="36"/>
        <v>8.5</v>
      </c>
      <c r="D92" s="12">
        <f t="shared" si="37"/>
        <v>0</v>
      </c>
      <c r="E92" s="12">
        <v>0</v>
      </c>
      <c r="F92" s="12">
        <v>0</v>
      </c>
      <c r="G92" s="12">
        <v>0</v>
      </c>
      <c r="H92" s="12">
        <f t="shared" si="38"/>
        <v>8.5</v>
      </c>
      <c r="I92" s="12">
        <v>0</v>
      </c>
      <c r="J92" s="12">
        <v>0</v>
      </c>
      <c r="K92" s="12">
        <v>8.5</v>
      </c>
      <c r="L92" s="12">
        <f t="shared" si="39"/>
        <v>0</v>
      </c>
      <c r="M92" s="14"/>
      <c r="N92" s="14"/>
      <c r="O92" s="14"/>
      <c r="P92" s="12">
        <f t="shared" si="40"/>
        <v>0</v>
      </c>
      <c r="Q92" s="12">
        <v>0</v>
      </c>
      <c r="R92" s="12">
        <v>0</v>
      </c>
      <c r="S92" s="12">
        <v>0</v>
      </c>
    </row>
    <row r="93" ht="13.5" customHeight="1" spans="1:19">
      <c r="A93" s="11" t="s">
        <v>186</v>
      </c>
      <c r="B93" s="11" t="s">
        <v>187</v>
      </c>
      <c r="C93" s="12">
        <f t="shared" ref="C93:S93" si="41">C94</f>
        <v>13272</v>
      </c>
      <c r="D93" s="12">
        <f t="shared" si="41"/>
        <v>6100</v>
      </c>
      <c r="E93" s="12">
        <f t="shared" si="41"/>
        <v>0</v>
      </c>
      <c r="F93" s="12">
        <f t="shared" si="41"/>
        <v>0</v>
      </c>
      <c r="G93" s="12">
        <f t="shared" si="41"/>
        <v>6100</v>
      </c>
      <c r="H93" s="12">
        <f t="shared" si="41"/>
        <v>7172</v>
      </c>
      <c r="I93" s="12">
        <f t="shared" si="41"/>
        <v>0</v>
      </c>
      <c r="J93" s="12">
        <f t="shared" si="41"/>
        <v>0</v>
      </c>
      <c r="K93" s="12">
        <f t="shared" si="41"/>
        <v>7172</v>
      </c>
      <c r="L93" s="12">
        <f t="shared" si="41"/>
        <v>0</v>
      </c>
      <c r="M93" s="12">
        <f t="shared" si="41"/>
        <v>0</v>
      </c>
      <c r="N93" s="12">
        <f t="shared" si="41"/>
        <v>0</v>
      </c>
      <c r="O93" s="12">
        <f t="shared" si="41"/>
        <v>0</v>
      </c>
      <c r="P93" s="12">
        <f t="shared" si="41"/>
        <v>0</v>
      </c>
      <c r="Q93" s="12">
        <f t="shared" si="41"/>
        <v>0</v>
      </c>
      <c r="R93" s="12">
        <f t="shared" si="41"/>
        <v>0</v>
      </c>
      <c r="S93" s="12">
        <f t="shared" si="41"/>
        <v>0</v>
      </c>
    </row>
    <row r="94" ht="13.5" customHeight="1" spans="1:19">
      <c r="A94" s="11" t="s">
        <v>188</v>
      </c>
      <c r="B94" s="11" t="s">
        <v>187</v>
      </c>
      <c r="C94" s="12">
        <f>D94+H94+L94+P94</f>
        <v>13272</v>
      </c>
      <c r="D94" s="12">
        <f>E94+F94+G94</f>
        <v>6100</v>
      </c>
      <c r="E94" s="12">
        <v>0</v>
      </c>
      <c r="F94" s="12">
        <v>0</v>
      </c>
      <c r="G94" s="12">
        <v>6100</v>
      </c>
      <c r="H94" s="12">
        <f>I94+J94+K94</f>
        <v>7172</v>
      </c>
      <c r="I94" s="12">
        <v>0</v>
      </c>
      <c r="J94" s="12">
        <v>0</v>
      </c>
      <c r="K94" s="12">
        <v>7172</v>
      </c>
      <c r="L94" s="12">
        <f>M94+N94+O94</f>
        <v>0</v>
      </c>
      <c r="M94" s="14"/>
      <c r="N94" s="14"/>
      <c r="O94" s="14"/>
      <c r="P94" s="12">
        <f>Q94+R94+S94</f>
        <v>0</v>
      </c>
      <c r="Q94" s="12">
        <v>0</v>
      </c>
      <c r="R94" s="12">
        <v>0</v>
      </c>
      <c r="S94" s="12">
        <v>0</v>
      </c>
    </row>
    <row r="95" ht="13.5" customHeight="1" spans="1:19">
      <c r="A95" s="11" t="s">
        <v>189</v>
      </c>
      <c r="B95" s="11" t="s">
        <v>190</v>
      </c>
      <c r="C95" s="12">
        <f t="shared" ref="C95:L96" si="42">C96</f>
        <v>2</v>
      </c>
      <c r="D95" s="12">
        <f t="shared" si="42"/>
        <v>2</v>
      </c>
      <c r="E95" s="12">
        <f t="shared" si="42"/>
        <v>0</v>
      </c>
      <c r="F95" s="12">
        <f t="shared" si="42"/>
        <v>0</v>
      </c>
      <c r="G95" s="12">
        <f t="shared" si="42"/>
        <v>2</v>
      </c>
      <c r="H95" s="12">
        <f t="shared" si="42"/>
        <v>0</v>
      </c>
      <c r="I95" s="12">
        <f t="shared" si="42"/>
        <v>0</v>
      </c>
      <c r="J95" s="12">
        <f t="shared" si="42"/>
        <v>0</v>
      </c>
      <c r="K95" s="12">
        <f t="shared" si="42"/>
        <v>0</v>
      </c>
      <c r="L95" s="12">
        <f t="shared" si="42"/>
        <v>0</v>
      </c>
      <c r="M95" s="12">
        <f t="shared" ref="M95:S96" si="43">M96</f>
        <v>0</v>
      </c>
      <c r="N95" s="12">
        <f t="shared" si="43"/>
        <v>0</v>
      </c>
      <c r="O95" s="12">
        <f t="shared" si="43"/>
        <v>0</v>
      </c>
      <c r="P95" s="12">
        <f t="shared" si="43"/>
        <v>0</v>
      </c>
      <c r="Q95" s="12">
        <f t="shared" si="43"/>
        <v>0</v>
      </c>
      <c r="R95" s="12">
        <f t="shared" si="43"/>
        <v>0</v>
      </c>
      <c r="S95" s="12">
        <f t="shared" si="43"/>
        <v>0</v>
      </c>
    </row>
    <row r="96" ht="13.5" customHeight="1" spans="1:19">
      <c r="A96" s="11" t="s">
        <v>191</v>
      </c>
      <c r="B96" s="11" t="s">
        <v>192</v>
      </c>
      <c r="C96" s="12">
        <f t="shared" si="42"/>
        <v>2</v>
      </c>
      <c r="D96" s="12">
        <f t="shared" si="42"/>
        <v>2</v>
      </c>
      <c r="E96" s="12">
        <f t="shared" si="42"/>
        <v>0</v>
      </c>
      <c r="F96" s="12">
        <f t="shared" si="42"/>
        <v>0</v>
      </c>
      <c r="G96" s="12">
        <f t="shared" si="42"/>
        <v>2</v>
      </c>
      <c r="H96" s="12">
        <f t="shared" si="42"/>
        <v>0</v>
      </c>
      <c r="I96" s="12">
        <f t="shared" si="42"/>
        <v>0</v>
      </c>
      <c r="J96" s="12">
        <f t="shared" si="42"/>
        <v>0</v>
      </c>
      <c r="K96" s="12">
        <f t="shared" si="42"/>
        <v>0</v>
      </c>
      <c r="L96" s="12">
        <f t="shared" si="42"/>
        <v>0</v>
      </c>
      <c r="M96" s="12">
        <f t="shared" si="43"/>
        <v>0</v>
      </c>
      <c r="N96" s="12">
        <f t="shared" si="43"/>
        <v>0</v>
      </c>
      <c r="O96" s="12">
        <f t="shared" si="43"/>
        <v>0</v>
      </c>
      <c r="P96" s="12">
        <f t="shared" si="43"/>
        <v>0</v>
      </c>
      <c r="Q96" s="12">
        <f t="shared" si="43"/>
        <v>0</v>
      </c>
      <c r="R96" s="12">
        <f t="shared" si="43"/>
        <v>0</v>
      </c>
      <c r="S96" s="12">
        <f t="shared" si="43"/>
        <v>0</v>
      </c>
    </row>
    <row r="97" ht="13.5" customHeight="1" spans="1:19">
      <c r="A97" s="11" t="s">
        <v>193</v>
      </c>
      <c r="B97" s="11" t="s">
        <v>194</v>
      </c>
      <c r="C97" s="12">
        <f>D97+H97+L97+P97</f>
        <v>2</v>
      </c>
      <c r="D97" s="12">
        <f>E97+F97+G97</f>
        <v>2</v>
      </c>
      <c r="E97" s="12">
        <v>0</v>
      </c>
      <c r="F97" s="12">
        <v>0</v>
      </c>
      <c r="G97" s="12">
        <v>2</v>
      </c>
      <c r="H97" s="12">
        <f>I97+J97+K97</f>
        <v>0</v>
      </c>
      <c r="I97" s="12">
        <v>0</v>
      </c>
      <c r="J97" s="12">
        <v>0</v>
      </c>
      <c r="K97" s="12">
        <v>0</v>
      </c>
      <c r="L97" s="12">
        <f>M97+N97+O97</f>
        <v>0</v>
      </c>
      <c r="M97" s="14"/>
      <c r="N97" s="14"/>
      <c r="O97" s="14"/>
      <c r="P97" s="12">
        <f>Q97+R97+S97</f>
        <v>0</v>
      </c>
      <c r="Q97" s="12">
        <v>0</v>
      </c>
      <c r="R97" s="12">
        <v>0</v>
      </c>
      <c r="S97" s="12">
        <v>0</v>
      </c>
    </row>
    <row r="98" ht="13.5" customHeight="1" spans="1:19">
      <c r="A98" s="11" t="s">
        <v>195</v>
      </c>
      <c r="B98" s="11" t="s">
        <v>196</v>
      </c>
      <c r="C98" s="12">
        <f t="shared" ref="C98:S98" si="44">C99+C101+C105</f>
        <v>7453.9</v>
      </c>
      <c r="D98" s="12">
        <f t="shared" si="44"/>
        <v>4467.9</v>
      </c>
      <c r="E98" s="12">
        <f t="shared" si="44"/>
        <v>3193.54</v>
      </c>
      <c r="F98" s="12">
        <f t="shared" si="44"/>
        <v>726.36</v>
      </c>
      <c r="G98" s="12">
        <f t="shared" si="44"/>
        <v>548</v>
      </c>
      <c r="H98" s="12">
        <f t="shared" si="44"/>
        <v>2986</v>
      </c>
      <c r="I98" s="12">
        <f t="shared" si="44"/>
        <v>0</v>
      </c>
      <c r="J98" s="12">
        <f t="shared" si="44"/>
        <v>0</v>
      </c>
      <c r="K98" s="12">
        <f t="shared" si="44"/>
        <v>2986</v>
      </c>
      <c r="L98" s="12">
        <f t="shared" si="44"/>
        <v>0</v>
      </c>
      <c r="M98" s="12">
        <f t="shared" si="44"/>
        <v>0</v>
      </c>
      <c r="N98" s="12">
        <f t="shared" si="44"/>
        <v>0</v>
      </c>
      <c r="O98" s="12">
        <f t="shared" si="44"/>
        <v>0</v>
      </c>
      <c r="P98" s="12">
        <f t="shared" si="44"/>
        <v>0</v>
      </c>
      <c r="Q98" s="12">
        <f t="shared" si="44"/>
        <v>0</v>
      </c>
      <c r="R98" s="12">
        <f t="shared" si="44"/>
        <v>0</v>
      </c>
      <c r="S98" s="12">
        <f t="shared" si="44"/>
        <v>0</v>
      </c>
    </row>
    <row r="99" ht="13.5" customHeight="1" spans="1:19">
      <c r="A99" s="11" t="s">
        <v>197</v>
      </c>
      <c r="B99" s="11" t="s">
        <v>198</v>
      </c>
      <c r="C99" s="12">
        <f t="shared" ref="C99:S99" si="45">C100</f>
        <v>217</v>
      </c>
      <c r="D99" s="12">
        <f t="shared" si="45"/>
        <v>217</v>
      </c>
      <c r="E99" s="12">
        <f t="shared" si="45"/>
        <v>0</v>
      </c>
      <c r="F99" s="12">
        <f t="shared" si="45"/>
        <v>0</v>
      </c>
      <c r="G99" s="12">
        <f t="shared" si="45"/>
        <v>217</v>
      </c>
      <c r="H99" s="12">
        <f t="shared" si="45"/>
        <v>0</v>
      </c>
      <c r="I99" s="12">
        <f t="shared" si="45"/>
        <v>0</v>
      </c>
      <c r="J99" s="12">
        <f t="shared" si="45"/>
        <v>0</v>
      </c>
      <c r="K99" s="12">
        <f t="shared" si="45"/>
        <v>0</v>
      </c>
      <c r="L99" s="12">
        <f t="shared" si="45"/>
        <v>0</v>
      </c>
      <c r="M99" s="12">
        <f t="shared" si="45"/>
        <v>0</v>
      </c>
      <c r="N99" s="12">
        <f t="shared" si="45"/>
        <v>0</v>
      </c>
      <c r="O99" s="12">
        <f t="shared" si="45"/>
        <v>0</v>
      </c>
      <c r="P99" s="12">
        <f t="shared" si="45"/>
        <v>0</v>
      </c>
      <c r="Q99" s="12">
        <f t="shared" si="45"/>
        <v>0</v>
      </c>
      <c r="R99" s="12">
        <f t="shared" si="45"/>
        <v>0</v>
      </c>
      <c r="S99" s="12">
        <f t="shared" si="45"/>
        <v>0</v>
      </c>
    </row>
    <row r="100" ht="13.5" customHeight="1" spans="1:19">
      <c r="A100" s="11" t="s">
        <v>199</v>
      </c>
      <c r="B100" s="11" t="s">
        <v>198</v>
      </c>
      <c r="C100" s="12">
        <f>D100+H100+L100+P100</f>
        <v>217</v>
      </c>
      <c r="D100" s="12">
        <f>E100+F100+G100</f>
        <v>217</v>
      </c>
      <c r="E100" s="12">
        <v>0</v>
      </c>
      <c r="F100" s="12">
        <v>0</v>
      </c>
      <c r="G100" s="12">
        <v>217</v>
      </c>
      <c r="H100" s="12">
        <f>I100+J100+K100</f>
        <v>0</v>
      </c>
      <c r="I100" s="12">
        <v>0</v>
      </c>
      <c r="J100" s="12">
        <v>0</v>
      </c>
      <c r="K100" s="12">
        <v>0</v>
      </c>
      <c r="L100" s="12">
        <f>M100+N100+O100</f>
        <v>0</v>
      </c>
      <c r="M100" s="14"/>
      <c r="N100" s="14"/>
      <c r="O100" s="14"/>
      <c r="P100" s="12">
        <f>Q100+R100+S100</f>
        <v>0</v>
      </c>
      <c r="Q100" s="12">
        <v>0</v>
      </c>
      <c r="R100" s="12">
        <v>0</v>
      </c>
      <c r="S100" s="12">
        <v>0</v>
      </c>
    </row>
    <row r="101" ht="13.5" customHeight="1" spans="1:19">
      <c r="A101" s="11" t="s">
        <v>200</v>
      </c>
      <c r="B101" s="11" t="s">
        <v>201</v>
      </c>
      <c r="C101" s="12">
        <f t="shared" ref="C101:S101" si="46">SUM(C102:C104)</f>
        <v>6932.66</v>
      </c>
      <c r="D101" s="12">
        <f t="shared" si="46"/>
        <v>3946.66</v>
      </c>
      <c r="E101" s="12">
        <f t="shared" si="46"/>
        <v>2976.9</v>
      </c>
      <c r="F101" s="12">
        <f t="shared" si="46"/>
        <v>692.76</v>
      </c>
      <c r="G101" s="12">
        <f t="shared" si="46"/>
        <v>277</v>
      </c>
      <c r="H101" s="12">
        <f t="shared" si="46"/>
        <v>2986</v>
      </c>
      <c r="I101" s="12">
        <f t="shared" si="46"/>
        <v>0</v>
      </c>
      <c r="J101" s="12">
        <f t="shared" si="46"/>
        <v>0</v>
      </c>
      <c r="K101" s="12">
        <f t="shared" si="46"/>
        <v>2986</v>
      </c>
      <c r="L101" s="12">
        <f t="shared" si="46"/>
        <v>0</v>
      </c>
      <c r="M101" s="12">
        <f t="shared" si="46"/>
        <v>0</v>
      </c>
      <c r="N101" s="12">
        <f t="shared" si="46"/>
        <v>0</v>
      </c>
      <c r="O101" s="12">
        <f t="shared" si="46"/>
        <v>0</v>
      </c>
      <c r="P101" s="12">
        <f t="shared" si="46"/>
        <v>0</v>
      </c>
      <c r="Q101" s="12">
        <f t="shared" si="46"/>
        <v>0</v>
      </c>
      <c r="R101" s="12">
        <f t="shared" si="46"/>
        <v>0</v>
      </c>
      <c r="S101" s="12">
        <f t="shared" si="46"/>
        <v>0</v>
      </c>
    </row>
    <row r="102" ht="13.5" customHeight="1" spans="1:19">
      <c r="A102" s="11" t="s">
        <v>202</v>
      </c>
      <c r="B102" s="11" t="s">
        <v>203</v>
      </c>
      <c r="C102" s="12">
        <f>D102+H102+L102+P102</f>
        <v>5627.56</v>
      </c>
      <c r="D102" s="12">
        <f>E102+F102+G102</f>
        <v>3842.56</v>
      </c>
      <c r="E102" s="12">
        <v>2971.8</v>
      </c>
      <c r="F102" s="12">
        <v>692.76</v>
      </c>
      <c r="G102" s="12">
        <v>178</v>
      </c>
      <c r="H102" s="12">
        <f>I102+J102+K102</f>
        <v>1785</v>
      </c>
      <c r="I102" s="12">
        <v>0</v>
      </c>
      <c r="J102" s="12">
        <v>0</v>
      </c>
      <c r="K102" s="12">
        <v>1785</v>
      </c>
      <c r="L102" s="12">
        <f>M102+N102+O102</f>
        <v>0</v>
      </c>
      <c r="M102" s="14"/>
      <c r="N102" s="14"/>
      <c r="O102" s="14"/>
      <c r="P102" s="12">
        <f>Q102+R102+S102</f>
        <v>0</v>
      </c>
      <c r="Q102" s="12">
        <v>0</v>
      </c>
      <c r="R102" s="12">
        <v>0</v>
      </c>
      <c r="S102" s="12">
        <v>0</v>
      </c>
    </row>
    <row r="103" ht="13.5" customHeight="1" spans="1:19">
      <c r="A103" s="11" t="s">
        <v>204</v>
      </c>
      <c r="B103" s="11" t="s">
        <v>205</v>
      </c>
      <c r="C103" s="12">
        <f>D103+H103+L103+P103</f>
        <v>65.1</v>
      </c>
      <c r="D103" s="12">
        <f>E103+F103+G103</f>
        <v>55.1</v>
      </c>
      <c r="E103" s="12">
        <v>5.1</v>
      </c>
      <c r="F103" s="12">
        <v>0</v>
      </c>
      <c r="G103" s="12">
        <v>50</v>
      </c>
      <c r="H103" s="12">
        <f>I103+J103+K103</f>
        <v>10</v>
      </c>
      <c r="I103" s="12">
        <v>0</v>
      </c>
      <c r="J103" s="12">
        <v>0</v>
      </c>
      <c r="K103" s="12">
        <v>10</v>
      </c>
      <c r="L103" s="12">
        <f>M103+N103+O103</f>
        <v>0</v>
      </c>
      <c r="M103" s="14"/>
      <c r="N103" s="14"/>
      <c r="O103" s="14"/>
      <c r="P103" s="12">
        <f>Q103+R103+S103</f>
        <v>0</v>
      </c>
      <c r="Q103" s="12">
        <v>0</v>
      </c>
      <c r="R103" s="12">
        <v>0</v>
      </c>
      <c r="S103" s="12">
        <v>0</v>
      </c>
    </row>
    <row r="104" ht="13.5" customHeight="1" spans="1:19">
      <c r="A104" s="11" t="s">
        <v>206</v>
      </c>
      <c r="B104" s="11" t="s">
        <v>207</v>
      </c>
      <c r="C104" s="12">
        <f>D104+H104+L104+P104</f>
        <v>1240</v>
      </c>
      <c r="D104" s="12">
        <f>E104+F104+G104</f>
        <v>49</v>
      </c>
      <c r="E104" s="12">
        <v>0</v>
      </c>
      <c r="F104" s="12">
        <v>0</v>
      </c>
      <c r="G104" s="12">
        <v>49</v>
      </c>
      <c r="H104" s="12">
        <f>I104+J104+K104</f>
        <v>1191</v>
      </c>
      <c r="I104" s="12">
        <v>0</v>
      </c>
      <c r="J104" s="12">
        <v>0</v>
      </c>
      <c r="K104" s="12">
        <v>1191</v>
      </c>
      <c r="L104" s="12">
        <f>M104+N104+O104</f>
        <v>0</v>
      </c>
      <c r="M104" s="14"/>
      <c r="N104" s="14"/>
      <c r="O104" s="14"/>
      <c r="P104" s="12">
        <f>Q104+R104+S104</f>
        <v>0</v>
      </c>
      <c r="Q104" s="12">
        <v>0</v>
      </c>
      <c r="R104" s="12">
        <v>0</v>
      </c>
      <c r="S104" s="12">
        <v>0</v>
      </c>
    </row>
    <row r="105" ht="13.5" customHeight="1" spans="1:19">
      <c r="A105" s="11" t="s">
        <v>208</v>
      </c>
      <c r="B105" s="11" t="s">
        <v>209</v>
      </c>
      <c r="C105" s="12">
        <f t="shared" ref="C105:S105" si="47">SUM(C106:C110)</f>
        <v>304.24</v>
      </c>
      <c r="D105" s="12">
        <f t="shared" si="47"/>
        <v>304.24</v>
      </c>
      <c r="E105" s="12">
        <f t="shared" si="47"/>
        <v>216.64</v>
      </c>
      <c r="F105" s="12">
        <f t="shared" si="47"/>
        <v>33.6</v>
      </c>
      <c r="G105" s="12">
        <f t="shared" si="47"/>
        <v>54</v>
      </c>
      <c r="H105" s="12">
        <f t="shared" si="47"/>
        <v>0</v>
      </c>
      <c r="I105" s="12">
        <f t="shared" si="47"/>
        <v>0</v>
      </c>
      <c r="J105" s="12">
        <f t="shared" si="47"/>
        <v>0</v>
      </c>
      <c r="K105" s="12">
        <f t="shared" si="47"/>
        <v>0</v>
      </c>
      <c r="L105" s="12">
        <f t="shared" si="47"/>
        <v>0</v>
      </c>
      <c r="M105" s="12">
        <f t="shared" si="47"/>
        <v>0</v>
      </c>
      <c r="N105" s="12">
        <f t="shared" si="47"/>
        <v>0</v>
      </c>
      <c r="O105" s="12">
        <f t="shared" si="47"/>
        <v>0</v>
      </c>
      <c r="P105" s="12">
        <f t="shared" si="47"/>
        <v>0</v>
      </c>
      <c r="Q105" s="12">
        <f t="shared" si="47"/>
        <v>0</v>
      </c>
      <c r="R105" s="12">
        <f t="shared" si="47"/>
        <v>0</v>
      </c>
      <c r="S105" s="12">
        <f t="shared" si="47"/>
        <v>0</v>
      </c>
    </row>
    <row r="106" ht="13.5" customHeight="1" spans="1:19">
      <c r="A106" s="11" t="s">
        <v>210</v>
      </c>
      <c r="B106" s="11" t="s">
        <v>211</v>
      </c>
      <c r="C106" s="12">
        <f>D106+H106+L106+P106</f>
        <v>214.83</v>
      </c>
      <c r="D106" s="12">
        <f>E106+F106+G106</f>
        <v>214.83</v>
      </c>
      <c r="E106" s="12">
        <v>199.83</v>
      </c>
      <c r="F106" s="12">
        <v>0</v>
      </c>
      <c r="G106" s="12">
        <v>15</v>
      </c>
      <c r="H106" s="12">
        <f>I106+J106+K106</f>
        <v>0</v>
      </c>
      <c r="I106" s="12">
        <v>0</v>
      </c>
      <c r="J106" s="12">
        <v>0</v>
      </c>
      <c r="K106" s="12">
        <v>0</v>
      </c>
      <c r="L106" s="12">
        <f>M106+N106+O106</f>
        <v>0</v>
      </c>
      <c r="M106" s="14"/>
      <c r="N106" s="14"/>
      <c r="O106" s="14"/>
      <c r="P106" s="12">
        <f>Q106+R106+S106</f>
        <v>0</v>
      </c>
      <c r="Q106" s="12">
        <v>0</v>
      </c>
      <c r="R106" s="12">
        <v>0</v>
      </c>
      <c r="S106" s="12">
        <v>0</v>
      </c>
    </row>
    <row r="107" ht="13.5" customHeight="1" spans="1:19">
      <c r="A107" s="11" t="s">
        <v>212</v>
      </c>
      <c r="B107" s="11" t="s">
        <v>213</v>
      </c>
      <c r="C107" s="12">
        <f>D107+H107+L107+P107</f>
        <v>43.6</v>
      </c>
      <c r="D107" s="12">
        <f>E107+F107+G107</f>
        <v>43.6</v>
      </c>
      <c r="E107" s="12">
        <v>0</v>
      </c>
      <c r="F107" s="12">
        <v>33.6</v>
      </c>
      <c r="G107" s="12">
        <v>10</v>
      </c>
      <c r="H107" s="12">
        <f>I107+J107+K107</f>
        <v>0</v>
      </c>
      <c r="I107" s="12">
        <v>0</v>
      </c>
      <c r="J107" s="12">
        <v>0</v>
      </c>
      <c r="K107" s="12">
        <v>0</v>
      </c>
      <c r="L107" s="12">
        <f>M107+N107+O107</f>
        <v>0</v>
      </c>
      <c r="M107" s="14"/>
      <c r="N107" s="14"/>
      <c r="O107" s="14"/>
      <c r="P107" s="12">
        <f>Q107+R107+S107</f>
        <v>0</v>
      </c>
      <c r="Q107" s="12">
        <v>0</v>
      </c>
      <c r="R107" s="12">
        <v>0</v>
      </c>
      <c r="S107" s="12">
        <v>0</v>
      </c>
    </row>
    <row r="108" ht="13.5" customHeight="1" spans="1:19">
      <c r="A108" s="11" t="s">
        <v>214</v>
      </c>
      <c r="B108" s="11" t="s">
        <v>215</v>
      </c>
      <c r="C108" s="12">
        <f>D108+H108+L108+P108</f>
        <v>15</v>
      </c>
      <c r="D108" s="12">
        <f>E108+F108+G108</f>
        <v>15</v>
      </c>
      <c r="E108" s="12">
        <v>0</v>
      </c>
      <c r="F108" s="12">
        <v>0</v>
      </c>
      <c r="G108" s="12">
        <v>15</v>
      </c>
      <c r="H108" s="12">
        <f>I108+J108+K108</f>
        <v>0</v>
      </c>
      <c r="I108" s="12">
        <v>0</v>
      </c>
      <c r="J108" s="12">
        <v>0</v>
      </c>
      <c r="K108" s="12">
        <v>0</v>
      </c>
      <c r="L108" s="12">
        <f>M108+N108+O108</f>
        <v>0</v>
      </c>
      <c r="M108" s="14"/>
      <c r="N108" s="14"/>
      <c r="O108" s="14"/>
      <c r="P108" s="12">
        <f>Q108+R108+S108</f>
        <v>0</v>
      </c>
      <c r="Q108" s="12">
        <v>0</v>
      </c>
      <c r="R108" s="12">
        <v>0</v>
      </c>
      <c r="S108" s="12">
        <v>0</v>
      </c>
    </row>
    <row r="109" ht="13.5" customHeight="1" spans="1:19">
      <c r="A109" s="11" t="s">
        <v>216</v>
      </c>
      <c r="B109" s="11" t="s">
        <v>217</v>
      </c>
      <c r="C109" s="12">
        <f>D109+H109+L109+P109</f>
        <v>22.81</v>
      </c>
      <c r="D109" s="12">
        <f>E109+F109+G109</f>
        <v>22.81</v>
      </c>
      <c r="E109" s="12">
        <v>16.81</v>
      </c>
      <c r="F109" s="12">
        <v>0</v>
      </c>
      <c r="G109" s="12">
        <v>6</v>
      </c>
      <c r="H109" s="12">
        <f>I109+J109+K109</f>
        <v>0</v>
      </c>
      <c r="I109" s="12">
        <v>0</v>
      </c>
      <c r="J109" s="12">
        <v>0</v>
      </c>
      <c r="K109" s="12">
        <v>0</v>
      </c>
      <c r="L109" s="12">
        <f>M109+N109+O109</f>
        <v>0</v>
      </c>
      <c r="M109" s="14"/>
      <c r="N109" s="14"/>
      <c r="O109" s="14"/>
      <c r="P109" s="12">
        <f>Q109+R109+S109</f>
        <v>0</v>
      </c>
      <c r="Q109" s="12">
        <v>0</v>
      </c>
      <c r="R109" s="12">
        <v>0</v>
      </c>
      <c r="S109" s="12">
        <v>0</v>
      </c>
    </row>
    <row r="110" ht="13.5" customHeight="1" spans="1:19">
      <c r="A110" s="11" t="s">
        <v>218</v>
      </c>
      <c r="B110" s="11" t="s">
        <v>219</v>
      </c>
      <c r="C110" s="12">
        <f>D110+H110+L110+P110</f>
        <v>8</v>
      </c>
      <c r="D110" s="12">
        <f>E110+F110+G110</f>
        <v>8</v>
      </c>
      <c r="E110" s="12">
        <v>0</v>
      </c>
      <c r="F110" s="12">
        <v>0</v>
      </c>
      <c r="G110" s="12">
        <v>8</v>
      </c>
      <c r="H110" s="12">
        <f>I110+J110+K110</f>
        <v>0</v>
      </c>
      <c r="I110" s="12">
        <v>0</v>
      </c>
      <c r="J110" s="12">
        <v>0</v>
      </c>
      <c r="K110" s="12">
        <v>0</v>
      </c>
      <c r="L110" s="12">
        <f>M110+N110+O110</f>
        <v>0</v>
      </c>
      <c r="M110" s="14"/>
      <c r="N110" s="14"/>
      <c r="O110" s="14"/>
      <c r="P110" s="12">
        <f>Q110+R110+S110</f>
        <v>0</v>
      </c>
      <c r="Q110" s="12">
        <v>0</v>
      </c>
      <c r="R110" s="12">
        <v>0</v>
      </c>
      <c r="S110" s="12">
        <v>0</v>
      </c>
    </row>
    <row r="111" ht="13.5" customHeight="1" spans="1:19">
      <c r="A111" s="11" t="s">
        <v>220</v>
      </c>
      <c r="B111" s="11" t="s">
        <v>221</v>
      </c>
      <c r="C111" s="12">
        <f t="shared" ref="C111:S111" si="48">C112+C116+C122</f>
        <v>58479.06</v>
      </c>
      <c r="D111" s="12">
        <f t="shared" si="48"/>
        <v>58475.06</v>
      </c>
      <c r="E111" s="12">
        <f t="shared" si="48"/>
        <v>53282.29</v>
      </c>
      <c r="F111" s="12">
        <f t="shared" si="48"/>
        <v>4521.77</v>
      </c>
      <c r="G111" s="12">
        <f t="shared" si="48"/>
        <v>671</v>
      </c>
      <c r="H111" s="12">
        <f t="shared" si="48"/>
        <v>4</v>
      </c>
      <c r="I111" s="12">
        <f t="shared" si="48"/>
        <v>0</v>
      </c>
      <c r="J111" s="12">
        <f t="shared" si="48"/>
        <v>4</v>
      </c>
      <c r="K111" s="12">
        <f t="shared" si="48"/>
        <v>0</v>
      </c>
      <c r="L111" s="12">
        <f t="shared" si="48"/>
        <v>0</v>
      </c>
      <c r="M111" s="12">
        <f t="shared" si="48"/>
        <v>0</v>
      </c>
      <c r="N111" s="12">
        <f t="shared" si="48"/>
        <v>0</v>
      </c>
      <c r="O111" s="12">
        <f t="shared" si="48"/>
        <v>0</v>
      </c>
      <c r="P111" s="12">
        <f t="shared" si="48"/>
        <v>0</v>
      </c>
      <c r="Q111" s="12">
        <f t="shared" si="48"/>
        <v>0</v>
      </c>
      <c r="R111" s="12">
        <f t="shared" si="48"/>
        <v>0</v>
      </c>
      <c r="S111" s="12">
        <f t="shared" si="48"/>
        <v>0</v>
      </c>
    </row>
    <row r="112" ht="13.5" customHeight="1" spans="1:19">
      <c r="A112" s="11" t="s">
        <v>222</v>
      </c>
      <c r="B112" s="11" t="s">
        <v>223</v>
      </c>
      <c r="C112" s="12">
        <f t="shared" ref="C112:S112" si="49">SUM(C113:C115)</f>
        <v>831.97</v>
      </c>
      <c r="D112" s="12">
        <f t="shared" si="49"/>
        <v>831.97</v>
      </c>
      <c r="E112" s="12">
        <f t="shared" si="49"/>
        <v>822.87</v>
      </c>
      <c r="F112" s="12">
        <f t="shared" si="49"/>
        <v>9.1</v>
      </c>
      <c r="G112" s="12">
        <f t="shared" si="49"/>
        <v>0</v>
      </c>
      <c r="H112" s="12">
        <f t="shared" si="49"/>
        <v>0</v>
      </c>
      <c r="I112" s="12">
        <f t="shared" si="49"/>
        <v>0</v>
      </c>
      <c r="J112" s="12">
        <f t="shared" si="49"/>
        <v>0</v>
      </c>
      <c r="K112" s="12">
        <f t="shared" si="49"/>
        <v>0</v>
      </c>
      <c r="L112" s="12">
        <f t="shared" si="49"/>
        <v>0</v>
      </c>
      <c r="M112" s="12">
        <f t="shared" si="49"/>
        <v>0</v>
      </c>
      <c r="N112" s="12">
        <f t="shared" si="49"/>
        <v>0</v>
      </c>
      <c r="O112" s="12">
        <f t="shared" si="49"/>
        <v>0</v>
      </c>
      <c r="P112" s="12">
        <f t="shared" si="49"/>
        <v>0</v>
      </c>
      <c r="Q112" s="12">
        <f t="shared" si="49"/>
        <v>0</v>
      </c>
      <c r="R112" s="12">
        <f t="shared" si="49"/>
        <v>0</v>
      </c>
      <c r="S112" s="12">
        <f t="shared" si="49"/>
        <v>0</v>
      </c>
    </row>
    <row r="113" ht="13.5" customHeight="1" spans="1:19">
      <c r="A113" s="11" t="s">
        <v>224</v>
      </c>
      <c r="B113" s="11" t="s">
        <v>225</v>
      </c>
      <c r="C113" s="12">
        <f>D113+H113+L113+P113</f>
        <v>193.04</v>
      </c>
      <c r="D113" s="12">
        <f>E113+F113+G113</f>
        <v>193.04</v>
      </c>
      <c r="E113" s="12">
        <v>183.94</v>
      </c>
      <c r="F113" s="12">
        <v>9.1</v>
      </c>
      <c r="G113" s="12">
        <v>0</v>
      </c>
      <c r="H113" s="12">
        <f>I113+J113+K113</f>
        <v>0</v>
      </c>
      <c r="I113" s="12">
        <v>0</v>
      </c>
      <c r="J113" s="12">
        <v>0</v>
      </c>
      <c r="K113" s="12">
        <v>0</v>
      </c>
      <c r="L113" s="12">
        <f>M113+N113+O113</f>
        <v>0</v>
      </c>
      <c r="M113" s="14"/>
      <c r="N113" s="14"/>
      <c r="O113" s="14"/>
      <c r="P113" s="12">
        <f>Q113+R113+S113</f>
        <v>0</v>
      </c>
      <c r="Q113" s="12">
        <v>0</v>
      </c>
      <c r="R113" s="12">
        <v>0</v>
      </c>
      <c r="S113" s="12">
        <v>0</v>
      </c>
    </row>
    <row r="114" ht="13.5" customHeight="1" spans="1:19">
      <c r="A114" s="11" t="s">
        <v>226</v>
      </c>
      <c r="B114" s="11" t="s">
        <v>227</v>
      </c>
      <c r="C114" s="12">
        <f>D114+H114+L114+P114</f>
        <v>550.34</v>
      </c>
      <c r="D114" s="12">
        <f>E114+F114+G114</f>
        <v>550.34</v>
      </c>
      <c r="E114" s="12">
        <v>550.34</v>
      </c>
      <c r="F114" s="12">
        <v>0</v>
      </c>
      <c r="G114" s="12">
        <v>0</v>
      </c>
      <c r="H114" s="12">
        <f>I114+J114+K114</f>
        <v>0</v>
      </c>
      <c r="I114" s="12">
        <v>0</v>
      </c>
      <c r="J114" s="12">
        <v>0</v>
      </c>
      <c r="K114" s="12">
        <v>0</v>
      </c>
      <c r="L114" s="12">
        <f>M114+N114+O114</f>
        <v>0</v>
      </c>
      <c r="M114" s="14"/>
      <c r="N114" s="14"/>
      <c r="O114" s="14"/>
      <c r="P114" s="12">
        <f>Q114+R114+S114</f>
        <v>0</v>
      </c>
      <c r="Q114" s="12">
        <v>0</v>
      </c>
      <c r="R114" s="12">
        <v>0</v>
      </c>
      <c r="S114" s="12">
        <v>0</v>
      </c>
    </row>
    <row r="115" ht="13.5" customHeight="1" spans="1:19">
      <c r="A115" s="11" t="s">
        <v>228</v>
      </c>
      <c r="B115" s="11" t="s">
        <v>229</v>
      </c>
      <c r="C115" s="12">
        <f>D115+H115+L115+P115</f>
        <v>88.59</v>
      </c>
      <c r="D115" s="12">
        <f>E115+F115+G115</f>
        <v>88.59</v>
      </c>
      <c r="E115" s="12">
        <v>88.59</v>
      </c>
      <c r="F115" s="12">
        <v>0</v>
      </c>
      <c r="G115" s="12">
        <v>0</v>
      </c>
      <c r="H115" s="12">
        <f>I115+J115+K115</f>
        <v>0</v>
      </c>
      <c r="I115" s="12">
        <v>0</v>
      </c>
      <c r="J115" s="12">
        <v>0</v>
      </c>
      <c r="K115" s="12">
        <v>0</v>
      </c>
      <c r="L115" s="12">
        <f>M115+N115+O115</f>
        <v>0</v>
      </c>
      <c r="M115" s="14"/>
      <c r="N115" s="14"/>
      <c r="O115" s="14"/>
      <c r="P115" s="12">
        <f>Q115+R115+S115</f>
        <v>0</v>
      </c>
      <c r="Q115" s="12">
        <v>0</v>
      </c>
      <c r="R115" s="12">
        <v>0</v>
      </c>
      <c r="S115" s="12">
        <v>0</v>
      </c>
    </row>
    <row r="116" ht="13.5" customHeight="1" spans="1:19">
      <c r="A116" s="11" t="s">
        <v>230</v>
      </c>
      <c r="B116" s="11" t="s">
        <v>231</v>
      </c>
      <c r="C116" s="12">
        <f t="shared" ref="C116:S116" si="50">SUM(C117:C121)</f>
        <v>57393.57</v>
      </c>
      <c r="D116" s="12">
        <f t="shared" si="50"/>
        <v>57389.57</v>
      </c>
      <c r="E116" s="12">
        <f t="shared" si="50"/>
        <v>52406.91</v>
      </c>
      <c r="F116" s="12">
        <f t="shared" si="50"/>
        <v>4311.66</v>
      </c>
      <c r="G116" s="12">
        <f t="shared" si="50"/>
        <v>671</v>
      </c>
      <c r="H116" s="12">
        <f t="shared" si="50"/>
        <v>4</v>
      </c>
      <c r="I116" s="12">
        <f t="shared" si="50"/>
        <v>0</v>
      </c>
      <c r="J116" s="12">
        <f t="shared" si="50"/>
        <v>4</v>
      </c>
      <c r="K116" s="12">
        <f t="shared" si="50"/>
        <v>0</v>
      </c>
      <c r="L116" s="12">
        <f t="shared" si="50"/>
        <v>0</v>
      </c>
      <c r="M116" s="12">
        <f t="shared" si="50"/>
        <v>0</v>
      </c>
      <c r="N116" s="12">
        <f t="shared" si="50"/>
        <v>0</v>
      </c>
      <c r="O116" s="12">
        <f t="shared" si="50"/>
        <v>0</v>
      </c>
      <c r="P116" s="12">
        <f t="shared" si="50"/>
        <v>0</v>
      </c>
      <c r="Q116" s="12">
        <f t="shared" si="50"/>
        <v>0</v>
      </c>
      <c r="R116" s="12">
        <f t="shared" si="50"/>
        <v>0</v>
      </c>
      <c r="S116" s="12">
        <f t="shared" si="50"/>
        <v>0</v>
      </c>
    </row>
    <row r="117" ht="13.5" customHeight="1" spans="1:19">
      <c r="A117" s="11" t="s">
        <v>232</v>
      </c>
      <c r="B117" s="11" t="s">
        <v>233</v>
      </c>
      <c r="C117" s="12">
        <f>D117+H117+L117+P117</f>
        <v>500</v>
      </c>
      <c r="D117" s="12">
        <f>E117+F117+G117</f>
        <v>500</v>
      </c>
      <c r="E117" s="12">
        <v>0</v>
      </c>
      <c r="F117" s="12">
        <v>0</v>
      </c>
      <c r="G117" s="12">
        <v>500</v>
      </c>
      <c r="H117" s="12">
        <f>I117+J117+K117</f>
        <v>0</v>
      </c>
      <c r="I117" s="12">
        <v>0</v>
      </c>
      <c r="J117" s="12">
        <v>0</v>
      </c>
      <c r="K117" s="12">
        <v>0</v>
      </c>
      <c r="L117" s="12">
        <f>M117+N117+O117</f>
        <v>0</v>
      </c>
      <c r="M117" s="14"/>
      <c r="N117" s="14"/>
      <c r="O117" s="14"/>
      <c r="P117" s="12">
        <f>Q117+R117+S117</f>
        <v>0</v>
      </c>
      <c r="Q117" s="12">
        <v>0</v>
      </c>
      <c r="R117" s="12">
        <v>0</v>
      </c>
      <c r="S117" s="12">
        <v>0</v>
      </c>
    </row>
    <row r="118" ht="13.5" customHeight="1" spans="1:19">
      <c r="A118" s="11" t="s">
        <v>234</v>
      </c>
      <c r="B118" s="11" t="s">
        <v>235</v>
      </c>
      <c r="C118" s="12">
        <f>D118+H118+L118+P118</f>
        <v>2069.09</v>
      </c>
      <c r="D118" s="12">
        <f>E118+F118+G118</f>
        <v>2069.09</v>
      </c>
      <c r="E118" s="12">
        <v>1875.58</v>
      </c>
      <c r="F118" s="12">
        <v>193.51</v>
      </c>
      <c r="G118" s="12">
        <v>0</v>
      </c>
      <c r="H118" s="12">
        <f>I118+J118+K118</f>
        <v>0</v>
      </c>
      <c r="I118" s="12">
        <v>0</v>
      </c>
      <c r="J118" s="12">
        <v>0</v>
      </c>
      <c r="K118" s="12">
        <v>0</v>
      </c>
      <c r="L118" s="12">
        <f>M118+N118+O118</f>
        <v>0</v>
      </c>
      <c r="M118" s="14"/>
      <c r="N118" s="14"/>
      <c r="O118" s="14"/>
      <c r="P118" s="12">
        <f>Q118+R118+S118</f>
        <v>0</v>
      </c>
      <c r="Q118" s="12">
        <v>0</v>
      </c>
      <c r="R118" s="12">
        <v>0</v>
      </c>
      <c r="S118" s="12">
        <v>0</v>
      </c>
    </row>
    <row r="119" ht="13.5" customHeight="1" spans="1:19">
      <c r="A119" s="11" t="s">
        <v>236</v>
      </c>
      <c r="B119" s="11" t="s">
        <v>237</v>
      </c>
      <c r="C119" s="12">
        <f>D119+H119+L119+P119</f>
        <v>51350.08</v>
      </c>
      <c r="D119" s="12">
        <f>E119+F119+G119</f>
        <v>51350.08</v>
      </c>
      <c r="E119" s="12">
        <v>47716.58</v>
      </c>
      <c r="F119" s="12">
        <v>3633.5</v>
      </c>
      <c r="G119" s="12">
        <v>0</v>
      </c>
      <c r="H119" s="12">
        <f>I119+J119+K119</f>
        <v>0</v>
      </c>
      <c r="I119" s="12">
        <v>0</v>
      </c>
      <c r="J119" s="12">
        <v>0</v>
      </c>
      <c r="K119" s="12">
        <v>0</v>
      </c>
      <c r="L119" s="12">
        <f>M119+N119+O119</f>
        <v>0</v>
      </c>
      <c r="M119" s="14"/>
      <c r="N119" s="14"/>
      <c r="O119" s="14"/>
      <c r="P119" s="12">
        <f>Q119+R119+S119</f>
        <v>0</v>
      </c>
      <c r="Q119" s="12">
        <v>0</v>
      </c>
      <c r="R119" s="12">
        <v>0</v>
      </c>
      <c r="S119" s="12">
        <v>0</v>
      </c>
    </row>
    <row r="120" ht="13.5" customHeight="1" spans="1:19">
      <c r="A120" s="11" t="s">
        <v>238</v>
      </c>
      <c r="B120" s="11" t="s">
        <v>239</v>
      </c>
      <c r="C120" s="12">
        <f>D120+H120+L120+P120</f>
        <v>2976.87</v>
      </c>
      <c r="D120" s="12">
        <f>E120+F120+G120</f>
        <v>2972.87</v>
      </c>
      <c r="E120" s="12">
        <v>2724.62</v>
      </c>
      <c r="F120" s="12">
        <v>248.25</v>
      </c>
      <c r="G120" s="12">
        <v>0</v>
      </c>
      <c r="H120" s="12">
        <f>I120+J120+K120</f>
        <v>4</v>
      </c>
      <c r="I120" s="12">
        <v>0</v>
      </c>
      <c r="J120" s="12">
        <v>4</v>
      </c>
      <c r="K120" s="12">
        <v>0</v>
      </c>
      <c r="L120" s="12">
        <f>M120+N120+O120</f>
        <v>0</v>
      </c>
      <c r="M120" s="14"/>
      <c r="N120" s="14"/>
      <c r="O120" s="14"/>
      <c r="P120" s="12">
        <f>Q120+R120+S120</f>
        <v>0</v>
      </c>
      <c r="Q120" s="12">
        <v>0</v>
      </c>
      <c r="R120" s="12">
        <v>0</v>
      </c>
      <c r="S120" s="12">
        <v>0</v>
      </c>
    </row>
    <row r="121" ht="13.5" customHeight="1" spans="1:19">
      <c r="A121" s="11" t="s">
        <v>240</v>
      </c>
      <c r="B121" s="11" t="s">
        <v>241</v>
      </c>
      <c r="C121" s="12">
        <f>D121+H121+L121+P121</f>
        <v>497.53</v>
      </c>
      <c r="D121" s="12">
        <f>E121+F121+G121</f>
        <v>497.53</v>
      </c>
      <c r="E121" s="12">
        <v>90.13</v>
      </c>
      <c r="F121" s="12">
        <v>236.4</v>
      </c>
      <c r="G121" s="12">
        <v>171</v>
      </c>
      <c r="H121" s="12">
        <f>I121+J121+K121</f>
        <v>0</v>
      </c>
      <c r="I121" s="12">
        <v>0</v>
      </c>
      <c r="J121" s="12">
        <v>0</v>
      </c>
      <c r="K121" s="12">
        <v>0</v>
      </c>
      <c r="L121" s="12">
        <f>M121+N121+O121</f>
        <v>0</v>
      </c>
      <c r="M121" s="14"/>
      <c r="N121" s="14"/>
      <c r="O121" s="14"/>
      <c r="P121" s="12">
        <f>Q121+R121+S121</f>
        <v>0</v>
      </c>
      <c r="Q121" s="12">
        <v>0</v>
      </c>
      <c r="R121" s="12">
        <v>0</v>
      </c>
      <c r="S121" s="12">
        <v>0</v>
      </c>
    </row>
    <row r="122" ht="13.5" customHeight="1" spans="1:19">
      <c r="A122" s="11" t="s">
        <v>242</v>
      </c>
      <c r="B122" s="11" t="s">
        <v>243</v>
      </c>
      <c r="C122" s="12">
        <f t="shared" ref="C122:S122" si="51">C123</f>
        <v>253.52</v>
      </c>
      <c r="D122" s="12">
        <f t="shared" si="51"/>
        <v>253.52</v>
      </c>
      <c r="E122" s="12">
        <f t="shared" si="51"/>
        <v>52.51</v>
      </c>
      <c r="F122" s="12">
        <f t="shared" si="51"/>
        <v>201.01</v>
      </c>
      <c r="G122" s="12">
        <f t="shared" si="51"/>
        <v>0</v>
      </c>
      <c r="H122" s="12">
        <f t="shared" si="51"/>
        <v>0</v>
      </c>
      <c r="I122" s="12">
        <f t="shared" si="51"/>
        <v>0</v>
      </c>
      <c r="J122" s="12">
        <f t="shared" si="51"/>
        <v>0</v>
      </c>
      <c r="K122" s="12">
        <f t="shared" si="51"/>
        <v>0</v>
      </c>
      <c r="L122" s="12">
        <f t="shared" si="51"/>
        <v>0</v>
      </c>
      <c r="M122" s="12">
        <f t="shared" si="51"/>
        <v>0</v>
      </c>
      <c r="N122" s="12">
        <f t="shared" si="51"/>
        <v>0</v>
      </c>
      <c r="O122" s="12">
        <f t="shared" si="51"/>
        <v>0</v>
      </c>
      <c r="P122" s="12">
        <f t="shared" si="51"/>
        <v>0</v>
      </c>
      <c r="Q122" s="12">
        <f t="shared" si="51"/>
        <v>0</v>
      </c>
      <c r="R122" s="12">
        <f t="shared" si="51"/>
        <v>0</v>
      </c>
      <c r="S122" s="12">
        <f t="shared" si="51"/>
        <v>0</v>
      </c>
    </row>
    <row r="123" ht="13.5" customHeight="1" spans="1:19">
      <c r="A123" s="11" t="s">
        <v>244</v>
      </c>
      <c r="B123" s="11" t="s">
        <v>245</v>
      </c>
      <c r="C123" s="12">
        <f>D123+H123+L123+P123</f>
        <v>253.52</v>
      </c>
      <c r="D123" s="12">
        <f>E123+F123+G123</f>
        <v>253.52</v>
      </c>
      <c r="E123" s="12">
        <v>52.51</v>
      </c>
      <c r="F123" s="12">
        <v>201.01</v>
      </c>
      <c r="G123" s="12">
        <v>0</v>
      </c>
      <c r="H123" s="12">
        <f>I123+J123+K123</f>
        <v>0</v>
      </c>
      <c r="I123" s="12">
        <v>0</v>
      </c>
      <c r="J123" s="12">
        <v>0</v>
      </c>
      <c r="K123" s="12">
        <v>0</v>
      </c>
      <c r="L123" s="12">
        <f>M123+N123+O123</f>
        <v>0</v>
      </c>
      <c r="M123" s="14"/>
      <c r="N123" s="14"/>
      <c r="O123" s="14"/>
      <c r="P123" s="12">
        <f>Q123+R123+S123</f>
        <v>0</v>
      </c>
      <c r="Q123" s="12">
        <v>0</v>
      </c>
      <c r="R123" s="12">
        <v>0</v>
      </c>
      <c r="S123" s="12">
        <v>0</v>
      </c>
    </row>
    <row r="124" ht="13.5" customHeight="1" spans="1:19">
      <c r="A124" s="11" t="s">
        <v>246</v>
      </c>
      <c r="B124" s="11" t="s">
        <v>247</v>
      </c>
      <c r="C124" s="12">
        <f t="shared" ref="C124:S124" si="52">C125+C129</f>
        <v>543.27</v>
      </c>
      <c r="D124" s="12">
        <f t="shared" si="52"/>
        <v>543.27</v>
      </c>
      <c r="E124" s="12">
        <f t="shared" si="52"/>
        <v>141.42</v>
      </c>
      <c r="F124" s="12">
        <f t="shared" si="52"/>
        <v>5.85</v>
      </c>
      <c r="G124" s="12">
        <f t="shared" si="52"/>
        <v>396</v>
      </c>
      <c r="H124" s="12">
        <f t="shared" si="52"/>
        <v>0</v>
      </c>
      <c r="I124" s="12">
        <f t="shared" si="52"/>
        <v>0</v>
      </c>
      <c r="J124" s="12">
        <f t="shared" si="52"/>
        <v>0</v>
      </c>
      <c r="K124" s="12">
        <f t="shared" si="52"/>
        <v>0</v>
      </c>
      <c r="L124" s="12">
        <f t="shared" si="52"/>
        <v>0</v>
      </c>
      <c r="M124" s="12">
        <f t="shared" si="52"/>
        <v>0</v>
      </c>
      <c r="N124" s="12">
        <f t="shared" si="52"/>
        <v>0</v>
      </c>
      <c r="O124" s="12">
        <f t="shared" si="52"/>
        <v>0</v>
      </c>
      <c r="P124" s="12">
        <f t="shared" si="52"/>
        <v>0</v>
      </c>
      <c r="Q124" s="12">
        <f t="shared" si="52"/>
        <v>0</v>
      </c>
      <c r="R124" s="12">
        <f t="shared" si="52"/>
        <v>0</v>
      </c>
      <c r="S124" s="12">
        <f t="shared" si="52"/>
        <v>0</v>
      </c>
    </row>
    <row r="125" ht="13.5" customHeight="1" spans="1:19">
      <c r="A125" s="11" t="s">
        <v>248</v>
      </c>
      <c r="B125" s="11" t="s">
        <v>249</v>
      </c>
      <c r="C125" s="12">
        <f t="shared" ref="C125:S125" si="53">SUM(C126:C128)</f>
        <v>400.15</v>
      </c>
      <c r="D125" s="12">
        <f t="shared" si="53"/>
        <v>400.15</v>
      </c>
      <c r="E125" s="12">
        <f t="shared" si="53"/>
        <v>96.25</v>
      </c>
      <c r="F125" s="12">
        <f t="shared" si="53"/>
        <v>3.9</v>
      </c>
      <c r="G125" s="12">
        <f t="shared" si="53"/>
        <v>300</v>
      </c>
      <c r="H125" s="12">
        <f t="shared" si="53"/>
        <v>0</v>
      </c>
      <c r="I125" s="12">
        <f t="shared" si="53"/>
        <v>0</v>
      </c>
      <c r="J125" s="12">
        <f t="shared" si="53"/>
        <v>0</v>
      </c>
      <c r="K125" s="12">
        <f t="shared" si="53"/>
        <v>0</v>
      </c>
      <c r="L125" s="12">
        <f t="shared" si="53"/>
        <v>0</v>
      </c>
      <c r="M125" s="12">
        <f t="shared" si="53"/>
        <v>0</v>
      </c>
      <c r="N125" s="12">
        <f t="shared" si="53"/>
        <v>0</v>
      </c>
      <c r="O125" s="12">
        <f t="shared" si="53"/>
        <v>0</v>
      </c>
      <c r="P125" s="12">
        <f t="shared" si="53"/>
        <v>0</v>
      </c>
      <c r="Q125" s="12">
        <f t="shared" si="53"/>
        <v>0</v>
      </c>
      <c r="R125" s="12">
        <f t="shared" si="53"/>
        <v>0</v>
      </c>
      <c r="S125" s="12">
        <f t="shared" si="53"/>
        <v>0</v>
      </c>
    </row>
    <row r="126" ht="13.5" customHeight="1" spans="1:19">
      <c r="A126" s="11" t="s">
        <v>250</v>
      </c>
      <c r="B126" s="11" t="s">
        <v>251</v>
      </c>
      <c r="C126" s="12">
        <f>D126+H126+L126+P126</f>
        <v>82.86</v>
      </c>
      <c r="D126" s="12">
        <f>E126+F126+G126</f>
        <v>82.86</v>
      </c>
      <c r="E126" s="12">
        <v>82.86</v>
      </c>
      <c r="F126" s="12">
        <v>0</v>
      </c>
      <c r="G126" s="12">
        <v>0</v>
      </c>
      <c r="H126" s="12">
        <f>I126+J126+K126</f>
        <v>0</v>
      </c>
      <c r="I126" s="12">
        <v>0</v>
      </c>
      <c r="J126" s="12">
        <v>0</v>
      </c>
      <c r="K126" s="12">
        <v>0</v>
      </c>
      <c r="L126" s="12">
        <f>M126+N126+O126</f>
        <v>0</v>
      </c>
      <c r="M126" s="14"/>
      <c r="N126" s="14"/>
      <c r="O126" s="14"/>
      <c r="P126" s="12">
        <f>Q126+R126+S126</f>
        <v>0</v>
      </c>
      <c r="Q126" s="12">
        <v>0</v>
      </c>
      <c r="R126" s="12">
        <v>0</v>
      </c>
      <c r="S126" s="12">
        <v>0</v>
      </c>
    </row>
    <row r="127" ht="13.5" customHeight="1" spans="1:19">
      <c r="A127" s="11" t="s">
        <v>252</v>
      </c>
      <c r="B127" s="11" t="s">
        <v>253</v>
      </c>
      <c r="C127" s="12">
        <f>D127+H127+L127+P127</f>
        <v>17.29</v>
      </c>
      <c r="D127" s="12">
        <f>E127+F127+G127</f>
        <v>17.29</v>
      </c>
      <c r="E127" s="12">
        <v>13.39</v>
      </c>
      <c r="F127" s="12">
        <v>3.9</v>
      </c>
      <c r="G127" s="12">
        <v>0</v>
      </c>
      <c r="H127" s="12">
        <f>I127+J127+K127</f>
        <v>0</v>
      </c>
      <c r="I127" s="12">
        <v>0</v>
      </c>
      <c r="J127" s="12">
        <v>0</v>
      </c>
      <c r="K127" s="12">
        <v>0</v>
      </c>
      <c r="L127" s="12">
        <f>M127+N127+O127</f>
        <v>0</v>
      </c>
      <c r="M127" s="14"/>
      <c r="N127" s="14"/>
      <c r="O127" s="14"/>
      <c r="P127" s="12">
        <f>Q127+R127+S127</f>
        <v>0</v>
      </c>
      <c r="Q127" s="12">
        <v>0</v>
      </c>
      <c r="R127" s="12">
        <v>0</v>
      </c>
      <c r="S127" s="12">
        <v>0</v>
      </c>
    </row>
    <row r="128" ht="13.5" customHeight="1" spans="1:19">
      <c r="A128" s="11" t="s">
        <v>254</v>
      </c>
      <c r="B128" s="11" t="s">
        <v>255</v>
      </c>
      <c r="C128" s="12">
        <f>D128+H128+L128+P128</f>
        <v>300</v>
      </c>
      <c r="D128" s="12">
        <f>E128+F128+G128</f>
        <v>300</v>
      </c>
      <c r="E128" s="12">
        <v>0</v>
      </c>
      <c r="F128" s="12">
        <v>0</v>
      </c>
      <c r="G128" s="12">
        <v>300</v>
      </c>
      <c r="H128" s="12">
        <f>I128+J128+K128</f>
        <v>0</v>
      </c>
      <c r="I128" s="12">
        <v>0</v>
      </c>
      <c r="J128" s="12">
        <v>0</v>
      </c>
      <c r="K128" s="12">
        <v>0</v>
      </c>
      <c r="L128" s="12">
        <f>M128+N128+O128</f>
        <v>0</v>
      </c>
      <c r="M128" s="14"/>
      <c r="N128" s="14"/>
      <c r="O128" s="14"/>
      <c r="P128" s="12">
        <f>Q128+R128+S128</f>
        <v>0</v>
      </c>
      <c r="Q128" s="12">
        <v>0</v>
      </c>
      <c r="R128" s="12">
        <v>0</v>
      </c>
      <c r="S128" s="12">
        <v>0</v>
      </c>
    </row>
    <row r="129" ht="13.5" customHeight="1" spans="1:19">
      <c r="A129" s="11" t="s">
        <v>256</v>
      </c>
      <c r="B129" s="11" t="s">
        <v>257</v>
      </c>
      <c r="C129" s="12">
        <f t="shared" ref="C129:S129" si="54">C130</f>
        <v>143.12</v>
      </c>
      <c r="D129" s="12">
        <f t="shared" si="54"/>
        <v>143.12</v>
      </c>
      <c r="E129" s="12">
        <f t="shared" si="54"/>
        <v>45.17</v>
      </c>
      <c r="F129" s="12">
        <f t="shared" si="54"/>
        <v>1.95</v>
      </c>
      <c r="G129" s="12">
        <f t="shared" si="54"/>
        <v>96</v>
      </c>
      <c r="H129" s="12">
        <f t="shared" si="54"/>
        <v>0</v>
      </c>
      <c r="I129" s="12">
        <f t="shared" si="54"/>
        <v>0</v>
      </c>
      <c r="J129" s="12">
        <f t="shared" si="54"/>
        <v>0</v>
      </c>
      <c r="K129" s="12">
        <f t="shared" si="54"/>
        <v>0</v>
      </c>
      <c r="L129" s="12">
        <f t="shared" si="54"/>
        <v>0</v>
      </c>
      <c r="M129" s="12">
        <f t="shared" si="54"/>
        <v>0</v>
      </c>
      <c r="N129" s="12">
        <f t="shared" si="54"/>
        <v>0</v>
      </c>
      <c r="O129" s="12">
        <f t="shared" si="54"/>
        <v>0</v>
      </c>
      <c r="P129" s="12">
        <f t="shared" si="54"/>
        <v>0</v>
      </c>
      <c r="Q129" s="12">
        <f t="shared" si="54"/>
        <v>0</v>
      </c>
      <c r="R129" s="12">
        <f t="shared" si="54"/>
        <v>0</v>
      </c>
      <c r="S129" s="12">
        <f t="shared" si="54"/>
        <v>0</v>
      </c>
    </row>
    <row r="130" ht="13.5" customHeight="1" spans="1:19">
      <c r="A130" s="11" t="s">
        <v>258</v>
      </c>
      <c r="B130" s="11" t="s">
        <v>259</v>
      </c>
      <c r="C130" s="12">
        <f>D130+H130+L130+P130</f>
        <v>143.12</v>
      </c>
      <c r="D130" s="12">
        <f>E130+F130+G130</f>
        <v>143.12</v>
      </c>
      <c r="E130" s="12">
        <v>45.17</v>
      </c>
      <c r="F130" s="12">
        <v>1.95</v>
      </c>
      <c r="G130" s="12">
        <v>96</v>
      </c>
      <c r="H130" s="12">
        <f>I130+J130+K130</f>
        <v>0</v>
      </c>
      <c r="I130" s="12">
        <v>0</v>
      </c>
      <c r="J130" s="12">
        <v>0</v>
      </c>
      <c r="K130" s="12">
        <v>0</v>
      </c>
      <c r="L130" s="12">
        <f>M130+N130+O130</f>
        <v>0</v>
      </c>
      <c r="M130" s="14"/>
      <c r="N130" s="14"/>
      <c r="O130" s="14"/>
      <c r="P130" s="12">
        <f>Q130+R130+S130</f>
        <v>0</v>
      </c>
      <c r="Q130" s="12">
        <v>0</v>
      </c>
      <c r="R130" s="12">
        <v>0</v>
      </c>
      <c r="S130" s="12">
        <v>0</v>
      </c>
    </row>
    <row r="131" ht="13.5" customHeight="1" spans="1:19">
      <c r="A131" s="11" t="s">
        <v>260</v>
      </c>
      <c r="B131" s="11" t="s">
        <v>261</v>
      </c>
      <c r="C131" s="12">
        <f t="shared" ref="C131:S131" si="55">C132+C138</f>
        <v>1760.37</v>
      </c>
      <c r="D131" s="12">
        <f t="shared" si="55"/>
        <v>1730.37</v>
      </c>
      <c r="E131" s="12">
        <f t="shared" si="55"/>
        <v>347.87</v>
      </c>
      <c r="F131" s="12">
        <f t="shared" si="55"/>
        <v>6.5</v>
      </c>
      <c r="G131" s="12">
        <f t="shared" si="55"/>
        <v>1376</v>
      </c>
      <c r="H131" s="12">
        <f t="shared" si="55"/>
        <v>30</v>
      </c>
      <c r="I131" s="12">
        <f t="shared" si="55"/>
        <v>4.33</v>
      </c>
      <c r="J131" s="12">
        <f t="shared" si="55"/>
        <v>4.5</v>
      </c>
      <c r="K131" s="12">
        <f t="shared" si="55"/>
        <v>21.17</v>
      </c>
      <c r="L131" s="12">
        <f t="shared" si="55"/>
        <v>0</v>
      </c>
      <c r="M131" s="12">
        <f t="shared" si="55"/>
        <v>0</v>
      </c>
      <c r="N131" s="12">
        <f t="shared" si="55"/>
        <v>0</v>
      </c>
      <c r="O131" s="12">
        <f t="shared" si="55"/>
        <v>0</v>
      </c>
      <c r="P131" s="12">
        <f t="shared" si="55"/>
        <v>0</v>
      </c>
      <c r="Q131" s="12">
        <f t="shared" si="55"/>
        <v>0</v>
      </c>
      <c r="R131" s="12">
        <f t="shared" si="55"/>
        <v>0</v>
      </c>
      <c r="S131" s="12">
        <f t="shared" si="55"/>
        <v>0</v>
      </c>
    </row>
    <row r="132" ht="13.5" customHeight="1" spans="1:19">
      <c r="A132" s="11" t="s">
        <v>262</v>
      </c>
      <c r="B132" s="11" t="s">
        <v>263</v>
      </c>
      <c r="C132" s="12">
        <f t="shared" ref="C132:S132" si="56">SUM(C133:C137)</f>
        <v>1692.96</v>
      </c>
      <c r="D132" s="12">
        <f t="shared" si="56"/>
        <v>1662.96</v>
      </c>
      <c r="E132" s="12">
        <f t="shared" si="56"/>
        <v>286.76</v>
      </c>
      <c r="F132" s="12">
        <f t="shared" si="56"/>
        <v>5.2</v>
      </c>
      <c r="G132" s="12">
        <f t="shared" si="56"/>
        <v>1371</v>
      </c>
      <c r="H132" s="12">
        <f t="shared" si="56"/>
        <v>30</v>
      </c>
      <c r="I132" s="12">
        <f t="shared" si="56"/>
        <v>4.33</v>
      </c>
      <c r="J132" s="12">
        <f t="shared" si="56"/>
        <v>4.5</v>
      </c>
      <c r="K132" s="12">
        <f t="shared" si="56"/>
        <v>21.17</v>
      </c>
      <c r="L132" s="12">
        <f t="shared" si="56"/>
        <v>0</v>
      </c>
      <c r="M132" s="12">
        <f t="shared" si="56"/>
        <v>0</v>
      </c>
      <c r="N132" s="12">
        <f t="shared" si="56"/>
        <v>0</v>
      </c>
      <c r="O132" s="12">
        <f t="shared" si="56"/>
        <v>0</v>
      </c>
      <c r="P132" s="12">
        <f t="shared" si="56"/>
        <v>0</v>
      </c>
      <c r="Q132" s="12">
        <f t="shared" si="56"/>
        <v>0</v>
      </c>
      <c r="R132" s="12">
        <f t="shared" si="56"/>
        <v>0</v>
      </c>
      <c r="S132" s="12">
        <f t="shared" si="56"/>
        <v>0</v>
      </c>
    </row>
    <row r="133" ht="13.5" customHeight="1" spans="1:19">
      <c r="A133" s="11" t="s">
        <v>264</v>
      </c>
      <c r="B133" s="11" t="s">
        <v>265</v>
      </c>
      <c r="C133" s="12">
        <f>D133+H133+L133+P133</f>
        <v>129.53</v>
      </c>
      <c r="D133" s="12">
        <f>E133+F133+G133</f>
        <v>129.53</v>
      </c>
      <c r="E133" s="12">
        <v>124.33</v>
      </c>
      <c r="F133" s="12">
        <v>5.2</v>
      </c>
      <c r="G133" s="12">
        <v>0</v>
      </c>
      <c r="H133" s="12">
        <f>I133+J133+K133</f>
        <v>0</v>
      </c>
      <c r="I133" s="12">
        <v>0</v>
      </c>
      <c r="J133" s="12">
        <v>0</v>
      </c>
      <c r="K133" s="12">
        <v>0</v>
      </c>
      <c r="L133" s="12">
        <f>M133+N133+O133</f>
        <v>0</v>
      </c>
      <c r="M133" s="14"/>
      <c r="N133" s="14"/>
      <c r="O133" s="14"/>
      <c r="P133" s="12">
        <f>Q133+R133+S133</f>
        <v>0</v>
      </c>
      <c r="Q133" s="12">
        <v>0</v>
      </c>
      <c r="R133" s="12">
        <v>0</v>
      </c>
      <c r="S133" s="12">
        <v>0</v>
      </c>
    </row>
    <row r="134" ht="13.5" customHeight="1" spans="1:19">
      <c r="A134" s="11" t="s">
        <v>266</v>
      </c>
      <c r="B134" s="11" t="s">
        <v>267</v>
      </c>
      <c r="C134" s="12">
        <f>D134+H134+L134+P134</f>
        <v>43.89</v>
      </c>
      <c r="D134" s="12">
        <f>E134+F134+G134</f>
        <v>43.89</v>
      </c>
      <c r="E134" s="12">
        <v>43.89</v>
      </c>
      <c r="F134" s="12">
        <v>0</v>
      </c>
      <c r="G134" s="12">
        <v>0</v>
      </c>
      <c r="H134" s="12">
        <f>I134+J134+K134</f>
        <v>0</v>
      </c>
      <c r="I134" s="12">
        <v>0</v>
      </c>
      <c r="J134" s="12">
        <v>0</v>
      </c>
      <c r="K134" s="12">
        <v>0</v>
      </c>
      <c r="L134" s="12">
        <f>M134+N134+O134</f>
        <v>0</v>
      </c>
      <c r="M134" s="14"/>
      <c r="N134" s="14"/>
      <c r="O134" s="14"/>
      <c r="P134" s="12">
        <f>Q134+R134+S134</f>
        <v>0</v>
      </c>
      <c r="Q134" s="12">
        <v>0</v>
      </c>
      <c r="R134" s="12">
        <v>0</v>
      </c>
      <c r="S134" s="12">
        <v>0</v>
      </c>
    </row>
    <row r="135" ht="13.5" customHeight="1" spans="1:19">
      <c r="A135" s="11" t="s">
        <v>268</v>
      </c>
      <c r="B135" s="11" t="s">
        <v>269</v>
      </c>
      <c r="C135" s="12">
        <f>D135+H135+L135+P135</f>
        <v>126.72</v>
      </c>
      <c r="D135" s="12">
        <f>E135+F135+G135</f>
        <v>126.72</v>
      </c>
      <c r="E135" s="12">
        <v>72.72</v>
      </c>
      <c r="F135" s="12">
        <v>0</v>
      </c>
      <c r="G135" s="12">
        <v>54</v>
      </c>
      <c r="H135" s="12">
        <f>I135+J135+K135</f>
        <v>0</v>
      </c>
      <c r="I135" s="12">
        <v>0</v>
      </c>
      <c r="J135" s="12">
        <v>0</v>
      </c>
      <c r="K135" s="12">
        <v>0</v>
      </c>
      <c r="L135" s="12">
        <f>M135+N135+O135</f>
        <v>0</v>
      </c>
      <c r="M135" s="14"/>
      <c r="N135" s="14"/>
      <c r="O135" s="14"/>
      <c r="P135" s="12">
        <f>Q135+R135+S135</f>
        <v>0</v>
      </c>
      <c r="Q135" s="12">
        <v>0</v>
      </c>
      <c r="R135" s="12">
        <v>0</v>
      </c>
      <c r="S135" s="12">
        <v>0</v>
      </c>
    </row>
    <row r="136" ht="13.5" customHeight="1" spans="1:19">
      <c r="A136" s="11" t="s">
        <v>270</v>
      </c>
      <c r="B136" s="11" t="s">
        <v>271</v>
      </c>
      <c r="C136" s="12">
        <f>D136+H136+L136+P136</f>
        <v>75.82</v>
      </c>
      <c r="D136" s="12">
        <f>E136+F136+G136</f>
        <v>45.82</v>
      </c>
      <c r="E136" s="12">
        <v>45.82</v>
      </c>
      <c r="F136" s="12">
        <v>0</v>
      </c>
      <c r="G136" s="12">
        <v>0</v>
      </c>
      <c r="H136" s="12">
        <f>I136+J136+K136</f>
        <v>30</v>
      </c>
      <c r="I136" s="12">
        <v>4.33</v>
      </c>
      <c r="J136" s="12">
        <v>4.5</v>
      </c>
      <c r="K136" s="12">
        <v>21.17</v>
      </c>
      <c r="L136" s="12">
        <f>M136+N136+O136</f>
        <v>0</v>
      </c>
      <c r="M136" s="14"/>
      <c r="N136" s="14"/>
      <c r="O136" s="14"/>
      <c r="P136" s="12">
        <f>Q136+R136+S136</f>
        <v>0</v>
      </c>
      <c r="Q136" s="12">
        <v>0</v>
      </c>
      <c r="R136" s="12">
        <v>0</v>
      </c>
      <c r="S136" s="12">
        <v>0</v>
      </c>
    </row>
    <row r="137" ht="13.5" customHeight="1" spans="1:19">
      <c r="A137" s="11" t="s">
        <v>272</v>
      </c>
      <c r="B137" s="11" t="s">
        <v>273</v>
      </c>
      <c r="C137" s="12">
        <f>D137+H137+L137+P137</f>
        <v>1317</v>
      </c>
      <c r="D137" s="12">
        <f>E137+F137+G137</f>
        <v>1317</v>
      </c>
      <c r="E137" s="12">
        <v>0</v>
      </c>
      <c r="F137" s="12">
        <v>0</v>
      </c>
      <c r="G137" s="12">
        <v>1317</v>
      </c>
      <c r="H137" s="12">
        <f>I137+J137+K137</f>
        <v>0</v>
      </c>
      <c r="I137" s="12">
        <v>0</v>
      </c>
      <c r="J137" s="12">
        <v>0</v>
      </c>
      <c r="K137" s="12">
        <v>0</v>
      </c>
      <c r="L137" s="12">
        <f>M137+N137+O137</f>
        <v>0</v>
      </c>
      <c r="M137" s="14"/>
      <c r="N137" s="14"/>
      <c r="O137" s="14"/>
      <c r="P137" s="12">
        <f>Q137+R137+S137</f>
        <v>0</v>
      </c>
      <c r="Q137" s="12">
        <v>0</v>
      </c>
      <c r="R137" s="12">
        <v>0</v>
      </c>
      <c r="S137" s="12">
        <v>0</v>
      </c>
    </row>
    <row r="138" ht="13.5" customHeight="1" spans="1:19">
      <c r="A138" s="11" t="s">
        <v>274</v>
      </c>
      <c r="B138" s="11" t="s">
        <v>275</v>
      </c>
      <c r="C138" s="12">
        <f t="shared" ref="C138:S138" si="57">SUM(C139:C140)</f>
        <v>67.41</v>
      </c>
      <c r="D138" s="12">
        <f t="shared" si="57"/>
        <v>67.41</v>
      </c>
      <c r="E138" s="12">
        <f t="shared" si="57"/>
        <v>61.11</v>
      </c>
      <c r="F138" s="12">
        <f t="shared" si="57"/>
        <v>1.3</v>
      </c>
      <c r="G138" s="12">
        <f t="shared" si="57"/>
        <v>5</v>
      </c>
      <c r="H138" s="12">
        <f t="shared" si="57"/>
        <v>0</v>
      </c>
      <c r="I138" s="12">
        <f t="shared" si="57"/>
        <v>0</v>
      </c>
      <c r="J138" s="12">
        <f t="shared" si="57"/>
        <v>0</v>
      </c>
      <c r="K138" s="12">
        <f t="shared" si="57"/>
        <v>0</v>
      </c>
      <c r="L138" s="12">
        <f t="shared" si="57"/>
        <v>0</v>
      </c>
      <c r="M138" s="12">
        <f t="shared" si="57"/>
        <v>0</v>
      </c>
      <c r="N138" s="12">
        <f t="shared" si="57"/>
        <v>0</v>
      </c>
      <c r="O138" s="12">
        <f t="shared" si="57"/>
        <v>0</v>
      </c>
      <c r="P138" s="12">
        <f t="shared" si="57"/>
        <v>0</v>
      </c>
      <c r="Q138" s="12">
        <f t="shared" si="57"/>
        <v>0</v>
      </c>
      <c r="R138" s="12">
        <f t="shared" si="57"/>
        <v>0</v>
      </c>
      <c r="S138" s="12">
        <f t="shared" si="57"/>
        <v>0</v>
      </c>
    </row>
    <row r="139" ht="13.5" customHeight="1" spans="1:19">
      <c r="A139" s="11" t="s">
        <v>276</v>
      </c>
      <c r="B139" s="11" t="s">
        <v>277</v>
      </c>
      <c r="C139" s="12">
        <f>D139+H139+L139+P139</f>
        <v>29.89</v>
      </c>
      <c r="D139" s="12">
        <f>E139+F139+G139</f>
        <v>29.89</v>
      </c>
      <c r="E139" s="12">
        <v>23.59</v>
      </c>
      <c r="F139" s="12">
        <v>1.3</v>
      </c>
      <c r="G139" s="12">
        <v>5</v>
      </c>
      <c r="H139" s="12">
        <f>I139+J139+K139</f>
        <v>0</v>
      </c>
      <c r="I139" s="12">
        <v>0</v>
      </c>
      <c r="J139" s="12">
        <v>0</v>
      </c>
      <c r="K139" s="12">
        <v>0</v>
      </c>
      <c r="L139" s="12">
        <f>M139+N139+O139</f>
        <v>0</v>
      </c>
      <c r="M139" s="14"/>
      <c r="N139" s="14"/>
      <c r="O139" s="14"/>
      <c r="P139" s="12">
        <f>Q139+R139+S139</f>
        <v>0</v>
      </c>
      <c r="Q139" s="12">
        <v>0</v>
      </c>
      <c r="R139" s="12">
        <v>0</v>
      </c>
      <c r="S139" s="12">
        <v>0</v>
      </c>
    </row>
    <row r="140" ht="13.5" customHeight="1" spans="1:19">
      <c r="A140" s="11" t="s">
        <v>278</v>
      </c>
      <c r="B140" s="11" t="s">
        <v>279</v>
      </c>
      <c r="C140" s="12">
        <f>D140+H140+L140+P140</f>
        <v>37.52</v>
      </c>
      <c r="D140" s="12">
        <f>E140+F140+G140</f>
        <v>37.52</v>
      </c>
      <c r="E140" s="12">
        <v>37.52</v>
      </c>
      <c r="F140" s="12">
        <v>0</v>
      </c>
      <c r="G140" s="12">
        <v>0</v>
      </c>
      <c r="H140" s="12">
        <f>I140+J140+K140</f>
        <v>0</v>
      </c>
      <c r="I140" s="12">
        <v>0</v>
      </c>
      <c r="J140" s="12">
        <v>0</v>
      </c>
      <c r="K140" s="12">
        <v>0</v>
      </c>
      <c r="L140" s="12">
        <f>M140+N140+O140</f>
        <v>0</v>
      </c>
      <c r="M140" s="14"/>
      <c r="N140" s="14"/>
      <c r="O140" s="14"/>
      <c r="P140" s="12">
        <f>Q140+R140+S140</f>
        <v>0</v>
      </c>
      <c r="Q140" s="12">
        <v>0</v>
      </c>
      <c r="R140" s="12">
        <v>0</v>
      </c>
      <c r="S140" s="12">
        <v>0</v>
      </c>
    </row>
    <row r="141" ht="13.5" customHeight="1" spans="1:19">
      <c r="A141" s="11" t="s">
        <v>280</v>
      </c>
      <c r="B141" s="11" t="s">
        <v>281</v>
      </c>
      <c r="C141" s="12">
        <f>C142+C149+C153+C156</f>
        <v>20352.32</v>
      </c>
      <c r="D141" s="12">
        <f>D142+D149+D153+D156</f>
        <v>20315.62</v>
      </c>
      <c r="E141" s="12">
        <f>E142+E149+E153+E156</f>
        <v>2614.82</v>
      </c>
      <c r="F141" s="12">
        <f>F142+F149+F153+F156</f>
        <v>59.8</v>
      </c>
      <c r="G141" s="12">
        <f>G142+G149+G153+G156</f>
        <v>17641</v>
      </c>
      <c r="H141" s="12">
        <f t="shared" ref="H141:S141" si="58">H142+H149+H153</f>
        <v>46.7</v>
      </c>
      <c r="I141" s="12">
        <f t="shared" si="58"/>
        <v>7</v>
      </c>
      <c r="J141" s="12">
        <f t="shared" si="58"/>
        <v>0</v>
      </c>
      <c r="K141" s="12">
        <f t="shared" si="58"/>
        <v>39.7</v>
      </c>
      <c r="L141" s="12">
        <f t="shared" si="58"/>
        <v>0</v>
      </c>
      <c r="M141" s="12">
        <f t="shared" si="58"/>
        <v>0</v>
      </c>
      <c r="N141" s="12">
        <f t="shared" si="58"/>
        <v>0</v>
      </c>
      <c r="O141" s="12">
        <f t="shared" si="58"/>
        <v>0</v>
      </c>
      <c r="P141" s="12">
        <f t="shared" si="58"/>
        <v>0</v>
      </c>
      <c r="Q141" s="12">
        <f t="shared" si="58"/>
        <v>0</v>
      </c>
      <c r="R141" s="12">
        <f t="shared" si="58"/>
        <v>0</v>
      </c>
      <c r="S141" s="12">
        <f t="shared" si="58"/>
        <v>0</v>
      </c>
    </row>
    <row r="142" ht="13.5" customHeight="1" spans="1:19">
      <c r="A142" s="11" t="s">
        <v>282</v>
      </c>
      <c r="B142" s="11" t="s">
        <v>283</v>
      </c>
      <c r="C142" s="12">
        <f t="shared" ref="C142:S142" si="59">SUM(C143:C148)</f>
        <v>17308.46</v>
      </c>
      <c r="D142" s="12">
        <f t="shared" si="59"/>
        <v>17278.76</v>
      </c>
      <c r="E142" s="12">
        <f t="shared" si="59"/>
        <v>957.66</v>
      </c>
      <c r="F142" s="12">
        <f t="shared" si="59"/>
        <v>48.1</v>
      </c>
      <c r="G142" s="12">
        <f t="shared" si="59"/>
        <v>16273</v>
      </c>
      <c r="H142" s="12">
        <f t="shared" si="59"/>
        <v>39.7</v>
      </c>
      <c r="I142" s="12">
        <f t="shared" si="59"/>
        <v>0</v>
      </c>
      <c r="J142" s="12">
        <f t="shared" si="59"/>
        <v>0</v>
      </c>
      <c r="K142" s="12">
        <f t="shared" si="59"/>
        <v>39.7</v>
      </c>
      <c r="L142" s="12">
        <f t="shared" si="59"/>
        <v>0</v>
      </c>
      <c r="M142" s="12">
        <f t="shared" si="59"/>
        <v>0</v>
      </c>
      <c r="N142" s="12">
        <f t="shared" si="59"/>
        <v>0</v>
      </c>
      <c r="O142" s="12">
        <f t="shared" si="59"/>
        <v>0</v>
      </c>
      <c r="P142" s="12">
        <f t="shared" si="59"/>
        <v>0</v>
      </c>
      <c r="Q142" s="12">
        <f t="shared" si="59"/>
        <v>0</v>
      </c>
      <c r="R142" s="12">
        <f t="shared" si="59"/>
        <v>0</v>
      </c>
      <c r="S142" s="12">
        <f t="shared" si="59"/>
        <v>0</v>
      </c>
    </row>
    <row r="143" ht="13.5" customHeight="1" spans="1:19">
      <c r="A143" s="11" t="s">
        <v>284</v>
      </c>
      <c r="B143" s="11" t="s">
        <v>285</v>
      </c>
      <c r="C143" s="12">
        <f>D143+H143+L143+P143</f>
        <v>439.89</v>
      </c>
      <c r="D143" s="12">
        <f>E143+F143+G143</f>
        <v>439.89</v>
      </c>
      <c r="E143" s="12">
        <v>347.69</v>
      </c>
      <c r="F143" s="12">
        <v>18.2</v>
      </c>
      <c r="G143" s="12">
        <v>74</v>
      </c>
      <c r="H143" s="12">
        <f t="shared" ref="H143:H148" si="60">I143+J143+K143</f>
        <v>0</v>
      </c>
      <c r="I143" s="12">
        <v>0</v>
      </c>
      <c r="J143" s="12">
        <v>0</v>
      </c>
      <c r="K143" s="12">
        <v>0</v>
      </c>
      <c r="L143" s="12">
        <f>M143+N143+O143</f>
        <v>0</v>
      </c>
      <c r="M143" s="14"/>
      <c r="N143" s="14"/>
      <c r="O143" s="14"/>
      <c r="P143" s="12">
        <f>Q143+R143+S143</f>
        <v>0</v>
      </c>
      <c r="Q143" s="12">
        <v>0</v>
      </c>
      <c r="R143" s="12">
        <v>0</v>
      </c>
      <c r="S143" s="12">
        <v>0</v>
      </c>
    </row>
    <row r="144" ht="13.5" customHeight="1" spans="1:19">
      <c r="A144" s="11" t="s">
        <v>286</v>
      </c>
      <c r="B144" s="11" t="s">
        <v>287</v>
      </c>
      <c r="C144" s="12">
        <f>D144+H144+L144+P144</f>
        <v>140</v>
      </c>
      <c r="D144" s="12">
        <f>E144+F144+G144</f>
        <v>140</v>
      </c>
      <c r="E144" s="12">
        <v>0</v>
      </c>
      <c r="F144" s="12">
        <v>0</v>
      </c>
      <c r="G144" s="12">
        <v>140</v>
      </c>
      <c r="H144" s="12">
        <f t="shared" si="60"/>
        <v>0</v>
      </c>
      <c r="I144" s="12">
        <v>0</v>
      </c>
      <c r="J144" s="12">
        <v>0</v>
      </c>
      <c r="K144" s="12">
        <v>0</v>
      </c>
      <c r="L144" s="12">
        <f>M144+N144+O144</f>
        <v>0</v>
      </c>
      <c r="M144" s="14"/>
      <c r="N144" s="14"/>
      <c r="O144" s="14"/>
      <c r="P144" s="12">
        <f>Q144+R144+S144</f>
        <v>0</v>
      </c>
      <c r="Q144" s="12">
        <v>0</v>
      </c>
      <c r="R144" s="12">
        <v>0</v>
      </c>
      <c r="S144" s="12">
        <v>0</v>
      </c>
    </row>
    <row r="145" ht="13.5" customHeight="1" spans="1:19">
      <c r="A145" s="15" t="s">
        <v>288</v>
      </c>
      <c r="B145" s="15" t="s">
        <v>289</v>
      </c>
      <c r="C145" s="12"/>
      <c r="D145" s="12"/>
      <c r="E145" s="12"/>
      <c r="F145" s="12"/>
      <c r="G145" s="12"/>
      <c r="H145" s="12">
        <f t="shared" si="60"/>
        <v>10</v>
      </c>
      <c r="I145" s="12"/>
      <c r="J145" s="12"/>
      <c r="K145" s="12">
        <v>10</v>
      </c>
      <c r="L145" s="12"/>
      <c r="M145" s="14"/>
      <c r="N145" s="14"/>
      <c r="O145" s="14"/>
      <c r="P145" s="12"/>
      <c r="Q145" s="12"/>
      <c r="R145" s="12"/>
      <c r="S145" s="12"/>
    </row>
    <row r="146" ht="13.5" customHeight="1" spans="1:19">
      <c r="A146" s="11" t="s">
        <v>290</v>
      </c>
      <c r="B146" s="11" t="s">
        <v>291</v>
      </c>
      <c r="C146" s="12">
        <f>D146+H146+L146+P146</f>
        <v>16427.38</v>
      </c>
      <c r="D146" s="12">
        <f>E146+F146+G146</f>
        <v>16427.38</v>
      </c>
      <c r="E146" s="12">
        <v>348.88</v>
      </c>
      <c r="F146" s="12">
        <v>19.5</v>
      </c>
      <c r="G146" s="12">
        <v>16059</v>
      </c>
      <c r="H146" s="12">
        <f t="shared" si="60"/>
        <v>0</v>
      </c>
      <c r="I146" s="12">
        <v>0</v>
      </c>
      <c r="J146" s="12">
        <v>0</v>
      </c>
      <c r="K146" s="12">
        <v>0</v>
      </c>
      <c r="L146" s="12">
        <f>M146+N146+O146</f>
        <v>0</v>
      </c>
      <c r="M146" s="14"/>
      <c r="N146" s="14"/>
      <c r="O146" s="14"/>
      <c r="P146" s="12">
        <f>Q146+R146+S146</f>
        <v>0</v>
      </c>
      <c r="Q146" s="12">
        <v>0</v>
      </c>
      <c r="R146" s="12">
        <v>0</v>
      </c>
      <c r="S146" s="12">
        <v>0</v>
      </c>
    </row>
    <row r="147" ht="13.5" customHeight="1" spans="1:19">
      <c r="A147" s="11" t="s">
        <v>292</v>
      </c>
      <c r="B147" s="11" t="s">
        <v>293</v>
      </c>
      <c r="C147" s="12">
        <f>D147+H147+L147+P147</f>
        <v>29.7</v>
      </c>
      <c r="D147" s="12">
        <f>E147+F147+G147</f>
        <v>0</v>
      </c>
      <c r="E147" s="12">
        <v>0</v>
      </c>
      <c r="F147" s="12">
        <v>0</v>
      </c>
      <c r="G147" s="12">
        <v>0</v>
      </c>
      <c r="H147" s="12">
        <f t="shared" si="60"/>
        <v>29.7</v>
      </c>
      <c r="I147" s="12">
        <v>0</v>
      </c>
      <c r="J147" s="12">
        <v>0</v>
      </c>
      <c r="K147" s="12">
        <v>29.7</v>
      </c>
      <c r="L147" s="12">
        <f>M147+N147+O147</f>
        <v>0</v>
      </c>
      <c r="M147" s="14"/>
      <c r="N147" s="14"/>
      <c r="O147" s="14"/>
      <c r="P147" s="12">
        <f>Q147+R147+S147</f>
        <v>0</v>
      </c>
      <c r="Q147" s="12">
        <v>0</v>
      </c>
      <c r="R147" s="12">
        <v>0</v>
      </c>
      <c r="S147" s="12">
        <v>0</v>
      </c>
    </row>
    <row r="148" ht="13.5" customHeight="1" spans="1:19">
      <c r="A148" s="11" t="s">
        <v>294</v>
      </c>
      <c r="B148" s="11" t="s">
        <v>295</v>
      </c>
      <c r="C148" s="12">
        <f>D148+H148+L148+P148</f>
        <v>271.49</v>
      </c>
      <c r="D148" s="12">
        <f>E148+F148+G148</f>
        <v>271.49</v>
      </c>
      <c r="E148" s="12">
        <v>261.09</v>
      </c>
      <c r="F148" s="12">
        <v>10.4</v>
      </c>
      <c r="G148" s="12">
        <v>0</v>
      </c>
      <c r="H148" s="12">
        <f t="shared" si="60"/>
        <v>0</v>
      </c>
      <c r="I148" s="12">
        <v>0</v>
      </c>
      <c r="J148" s="12">
        <v>0</v>
      </c>
      <c r="K148" s="12">
        <v>0</v>
      </c>
      <c r="L148" s="12">
        <f>M148+N148+O148</f>
        <v>0</v>
      </c>
      <c r="M148" s="14"/>
      <c r="N148" s="14"/>
      <c r="O148" s="14"/>
      <c r="P148" s="12">
        <f>Q148+R148+S148</f>
        <v>0</v>
      </c>
      <c r="Q148" s="12">
        <v>0</v>
      </c>
      <c r="R148" s="12">
        <v>0</v>
      </c>
      <c r="S148" s="12">
        <v>0</v>
      </c>
    </row>
    <row r="149" ht="13.5" customHeight="1" spans="1:19">
      <c r="A149" s="11" t="s">
        <v>296</v>
      </c>
      <c r="B149" s="11" t="s">
        <v>297</v>
      </c>
      <c r="C149" s="12">
        <f t="shared" ref="C149:S149" si="61">SUM(C150:C152)</f>
        <v>2012.79</v>
      </c>
      <c r="D149" s="12">
        <f t="shared" si="61"/>
        <v>2005.79</v>
      </c>
      <c r="E149" s="12">
        <f t="shared" si="61"/>
        <v>627.39</v>
      </c>
      <c r="F149" s="12">
        <f t="shared" si="61"/>
        <v>10.4</v>
      </c>
      <c r="G149" s="12">
        <f t="shared" si="61"/>
        <v>1368</v>
      </c>
      <c r="H149" s="12">
        <f t="shared" si="61"/>
        <v>7</v>
      </c>
      <c r="I149" s="12">
        <f t="shared" si="61"/>
        <v>7</v>
      </c>
      <c r="J149" s="12">
        <f t="shared" si="61"/>
        <v>0</v>
      </c>
      <c r="K149" s="12">
        <f t="shared" si="61"/>
        <v>0</v>
      </c>
      <c r="L149" s="12">
        <f t="shared" si="61"/>
        <v>0</v>
      </c>
      <c r="M149" s="12">
        <f t="shared" si="61"/>
        <v>0</v>
      </c>
      <c r="N149" s="12">
        <f t="shared" si="61"/>
        <v>0</v>
      </c>
      <c r="O149" s="12">
        <f t="shared" si="61"/>
        <v>0</v>
      </c>
      <c r="P149" s="12">
        <f t="shared" si="61"/>
        <v>0</v>
      </c>
      <c r="Q149" s="12">
        <f t="shared" si="61"/>
        <v>0</v>
      </c>
      <c r="R149" s="12">
        <f t="shared" si="61"/>
        <v>0</v>
      </c>
      <c r="S149" s="12">
        <f t="shared" si="61"/>
        <v>0</v>
      </c>
    </row>
    <row r="150" ht="13.5" customHeight="1" spans="1:19">
      <c r="A150" s="11" t="s">
        <v>298</v>
      </c>
      <c r="B150" s="11" t="s">
        <v>299</v>
      </c>
      <c r="C150" s="12">
        <f>D150+H150+L150+P150</f>
        <v>530.46</v>
      </c>
      <c r="D150" s="12">
        <f>E150+F150+G150</f>
        <v>530.46</v>
      </c>
      <c r="E150" s="12">
        <v>462.06</v>
      </c>
      <c r="F150" s="12">
        <v>10.4</v>
      </c>
      <c r="G150" s="12">
        <v>58</v>
      </c>
      <c r="H150" s="12">
        <f>I150+J150+K150</f>
        <v>0</v>
      </c>
      <c r="I150" s="12">
        <v>0</v>
      </c>
      <c r="J150" s="12">
        <v>0</v>
      </c>
      <c r="K150" s="12">
        <v>0</v>
      </c>
      <c r="L150" s="12">
        <f>M150+N150+O150</f>
        <v>0</v>
      </c>
      <c r="M150" s="14"/>
      <c r="N150" s="14"/>
      <c r="O150" s="14"/>
      <c r="P150" s="12">
        <f>Q150+R150+S150</f>
        <v>0</v>
      </c>
      <c r="Q150" s="12">
        <v>0</v>
      </c>
      <c r="R150" s="12">
        <v>0</v>
      </c>
      <c r="S150" s="12">
        <v>0</v>
      </c>
    </row>
    <row r="151" ht="13.5" customHeight="1" spans="1:19">
      <c r="A151" s="11" t="s">
        <v>300</v>
      </c>
      <c r="B151" s="11" t="s">
        <v>301</v>
      </c>
      <c r="C151" s="12">
        <f>D151+H151+L151+P151</f>
        <v>35.06</v>
      </c>
      <c r="D151" s="12">
        <f>E151+F151+G151</f>
        <v>35.06</v>
      </c>
      <c r="E151" s="12">
        <v>35.06</v>
      </c>
      <c r="F151" s="12">
        <v>0</v>
      </c>
      <c r="G151" s="12">
        <v>0</v>
      </c>
      <c r="H151" s="12">
        <f>I151+J151+K151</f>
        <v>0</v>
      </c>
      <c r="I151" s="12">
        <v>0</v>
      </c>
      <c r="J151" s="12">
        <v>0</v>
      </c>
      <c r="K151" s="12">
        <v>0</v>
      </c>
      <c r="L151" s="12">
        <f>M151+N151+O151</f>
        <v>0</v>
      </c>
      <c r="M151" s="14"/>
      <c r="N151" s="14"/>
      <c r="O151" s="14"/>
      <c r="P151" s="12">
        <f>Q151+R151+S151</f>
        <v>0</v>
      </c>
      <c r="Q151" s="12">
        <v>0</v>
      </c>
      <c r="R151" s="12">
        <v>0</v>
      </c>
      <c r="S151" s="12">
        <v>0</v>
      </c>
    </row>
    <row r="152" ht="13.5" customHeight="1" spans="1:19">
      <c r="A152" s="11" t="s">
        <v>302</v>
      </c>
      <c r="B152" s="11" t="s">
        <v>303</v>
      </c>
      <c r="C152" s="12">
        <f>D152+H152+L152+P152</f>
        <v>1447.27</v>
      </c>
      <c r="D152" s="12">
        <f>E152+F152+G152</f>
        <v>1440.27</v>
      </c>
      <c r="E152" s="12">
        <v>130.27</v>
      </c>
      <c r="F152" s="12">
        <v>0</v>
      </c>
      <c r="G152" s="12">
        <v>1310</v>
      </c>
      <c r="H152" s="12">
        <f>I152+J152+K152</f>
        <v>7</v>
      </c>
      <c r="I152" s="12">
        <v>7</v>
      </c>
      <c r="J152" s="12">
        <v>0</v>
      </c>
      <c r="K152" s="12">
        <v>0</v>
      </c>
      <c r="L152" s="12">
        <f>M152+N152+O152</f>
        <v>0</v>
      </c>
      <c r="M152" s="14"/>
      <c r="N152" s="14"/>
      <c r="O152" s="14"/>
      <c r="P152" s="12">
        <f>Q152+R152+S152</f>
        <v>0</v>
      </c>
      <c r="Q152" s="12">
        <v>0</v>
      </c>
      <c r="R152" s="12">
        <v>0</v>
      </c>
      <c r="S152" s="12">
        <v>0</v>
      </c>
    </row>
    <row r="153" ht="13.5" customHeight="1" spans="1:19">
      <c r="A153" s="11" t="s">
        <v>304</v>
      </c>
      <c r="B153" s="11" t="s">
        <v>305</v>
      </c>
      <c r="C153" s="12">
        <f t="shared" ref="C153:S153" si="62">SUM(C154:C155)</f>
        <v>31.07</v>
      </c>
      <c r="D153" s="12">
        <f t="shared" si="62"/>
        <v>31.07</v>
      </c>
      <c r="E153" s="12">
        <f t="shared" si="62"/>
        <v>29.77</v>
      </c>
      <c r="F153" s="12">
        <f t="shared" si="62"/>
        <v>1.3</v>
      </c>
      <c r="G153" s="12">
        <f t="shared" si="62"/>
        <v>0</v>
      </c>
      <c r="H153" s="12">
        <f t="shared" si="62"/>
        <v>0</v>
      </c>
      <c r="I153" s="12">
        <f t="shared" si="62"/>
        <v>0</v>
      </c>
      <c r="J153" s="12">
        <f t="shared" si="62"/>
        <v>0</v>
      </c>
      <c r="K153" s="12">
        <f t="shared" si="62"/>
        <v>0</v>
      </c>
      <c r="L153" s="12">
        <f t="shared" si="62"/>
        <v>0</v>
      </c>
      <c r="M153" s="12">
        <f t="shared" si="62"/>
        <v>0</v>
      </c>
      <c r="N153" s="12">
        <f t="shared" si="62"/>
        <v>0</v>
      </c>
      <c r="O153" s="12">
        <f t="shared" si="62"/>
        <v>0</v>
      </c>
      <c r="P153" s="12">
        <f t="shared" si="62"/>
        <v>0</v>
      </c>
      <c r="Q153" s="12">
        <f t="shared" si="62"/>
        <v>0</v>
      </c>
      <c r="R153" s="12">
        <f t="shared" si="62"/>
        <v>0</v>
      </c>
      <c r="S153" s="12">
        <f t="shared" si="62"/>
        <v>0</v>
      </c>
    </row>
    <row r="154" ht="13.5" customHeight="1" spans="1:19">
      <c r="A154" s="11" t="s">
        <v>306</v>
      </c>
      <c r="B154" s="11" t="s">
        <v>307</v>
      </c>
      <c r="C154" s="12">
        <f>D154+H154+L154+P154</f>
        <v>29.77</v>
      </c>
      <c r="D154" s="12">
        <f>E154+F154+G154</f>
        <v>29.77</v>
      </c>
      <c r="E154" s="12">
        <v>29.77</v>
      </c>
      <c r="F154" s="12">
        <v>0</v>
      </c>
      <c r="G154" s="12">
        <v>0</v>
      </c>
      <c r="H154" s="12">
        <f>I154+J154+K154</f>
        <v>0</v>
      </c>
      <c r="I154" s="12">
        <v>0</v>
      </c>
      <c r="J154" s="12">
        <v>0</v>
      </c>
      <c r="K154" s="12">
        <v>0</v>
      </c>
      <c r="L154" s="12">
        <f>M154+N154+O154</f>
        <v>0</v>
      </c>
      <c r="M154" s="14"/>
      <c r="N154" s="14"/>
      <c r="O154" s="14"/>
      <c r="P154" s="12">
        <f>Q154+R154+S154</f>
        <v>0</v>
      </c>
      <c r="Q154" s="12">
        <v>0</v>
      </c>
      <c r="R154" s="12">
        <v>0</v>
      </c>
      <c r="S154" s="12">
        <v>0</v>
      </c>
    </row>
    <row r="155" ht="13.5" customHeight="1" spans="1:19">
      <c r="A155" s="11" t="s">
        <v>308</v>
      </c>
      <c r="B155" s="11" t="s">
        <v>309</v>
      </c>
      <c r="C155" s="12">
        <f>D155+H155+L155+P155</f>
        <v>1.3</v>
      </c>
      <c r="D155" s="12">
        <f>E155+F155+G155</f>
        <v>1.3</v>
      </c>
      <c r="E155" s="12">
        <v>0</v>
      </c>
      <c r="F155" s="12">
        <v>1.3</v>
      </c>
      <c r="G155" s="12">
        <v>0</v>
      </c>
      <c r="H155" s="12">
        <f>I155+J155+K155</f>
        <v>0</v>
      </c>
      <c r="I155" s="12">
        <v>0</v>
      </c>
      <c r="J155" s="12">
        <v>0</v>
      </c>
      <c r="K155" s="12">
        <v>0</v>
      </c>
      <c r="L155" s="12">
        <f>M155+N155+O155</f>
        <v>0</v>
      </c>
      <c r="M155" s="14"/>
      <c r="N155" s="14"/>
      <c r="O155" s="14"/>
      <c r="P155" s="12">
        <f>Q155+R155+S155</f>
        <v>0</v>
      </c>
      <c r="Q155" s="12">
        <v>0</v>
      </c>
      <c r="R155" s="12">
        <v>0</v>
      </c>
      <c r="S155" s="12">
        <v>0</v>
      </c>
    </row>
    <row r="156" ht="13.5" customHeight="1" spans="1:19">
      <c r="A156" s="15" t="s">
        <v>310</v>
      </c>
      <c r="B156" s="15" t="s">
        <v>311</v>
      </c>
      <c r="C156" s="12">
        <f>D156+H156+L156+P156</f>
        <v>1000</v>
      </c>
      <c r="D156" s="12">
        <f>E156+F156+G156</f>
        <v>1000</v>
      </c>
      <c r="E156" s="12">
        <v>1000</v>
      </c>
      <c r="F156" s="12"/>
      <c r="G156" s="12"/>
      <c r="H156" s="12"/>
      <c r="I156" s="12"/>
      <c r="J156" s="12"/>
      <c r="K156" s="12"/>
      <c r="L156" s="12"/>
      <c r="M156" s="14"/>
      <c r="N156" s="14"/>
      <c r="O156" s="14"/>
      <c r="P156" s="12"/>
      <c r="Q156" s="12"/>
      <c r="R156" s="12"/>
      <c r="S156" s="12"/>
    </row>
    <row r="157" ht="13.5" customHeight="1" spans="1:19">
      <c r="A157" s="11" t="s">
        <v>312</v>
      </c>
      <c r="B157" s="11" t="s">
        <v>313</v>
      </c>
      <c r="C157" s="12">
        <f t="shared" ref="C157:S157" si="63">C158+C162+C164+C167+C169+C171</f>
        <v>5681.9</v>
      </c>
      <c r="D157" s="12">
        <f t="shared" si="63"/>
        <v>4153.9</v>
      </c>
      <c r="E157" s="12">
        <f t="shared" si="63"/>
        <v>1023.15</v>
      </c>
      <c r="F157" s="12">
        <f t="shared" si="63"/>
        <v>9.75</v>
      </c>
      <c r="G157" s="12">
        <f t="shared" si="63"/>
        <v>3121</v>
      </c>
      <c r="H157" s="12">
        <f t="shared" si="63"/>
        <v>1528</v>
      </c>
      <c r="I157" s="12">
        <f t="shared" si="63"/>
        <v>120</v>
      </c>
      <c r="J157" s="12">
        <f t="shared" si="63"/>
        <v>20</v>
      </c>
      <c r="K157" s="12">
        <f t="shared" si="63"/>
        <v>1388</v>
      </c>
      <c r="L157" s="12">
        <f t="shared" si="63"/>
        <v>0</v>
      </c>
      <c r="M157" s="12">
        <f t="shared" si="63"/>
        <v>0</v>
      </c>
      <c r="N157" s="12">
        <f t="shared" si="63"/>
        <v>0</v>
      </c>
      <c r="O157" s="12">
        <f t="shared" si="63"/>
        <v>0</v>
      </c>
      <c r="P157" s="12">
        <f t="shared" si="63"/>
        <v>0</v>
      </c>
      <c r="Q157" s="12">
        <f t="shared" si="63"/>
        <v>0</v>
      </c>
      <c r="R157" s="12">
        <f t="shared" si="63"/>
        <v>0</v>
      </c>
      <c r="S157" s="12">
        <f t="shared" si="63"/>
        <v>0</v>
      </c>
    </row>
    <row r="158" ht="13.5" customHeight="1" spans="1:19">
      <c r="A158" s="11" t="s">
        <v>314</v>
      </c>
      <c r="B158" s="11" t="s">
        <v>315</v>
      </c>
      <c r="C158" s="12">
        <f t="shared" ref="C158:S158" si="64">SUM(C159:C161)</f>
        <v>4213.5</v>
      </c>
      <c r="D158" s="12">
        <f t="shared" si="64"/>
        <v>3789.5</v>
      </c>
      <c r="E158" s="12">
        <f t="shared" si="64"/>
        <v>673.75</v>
      </c>
      <c r="F158" s="12">
        <f t="shared" si="64"/>
        <v>9.75</v>
      </c>
      <c r="G158" s="12">
        <f t="shared" si="64"/>
        <v>3106</v>
      </c>
      <c r="H158" s="12">
        <f t="shared" si="64"/>
        <v>424</v>
      </c>
      <c r="I158" s="12">
        <f t="shared" si="64"/>
        <v>80</v>
      </c>
      <c r="J158" s="12">
        <f t="shared" si="64"/>
        <v>9</v>
      </c>
      <c r="K158" s="12">
        <f t="shared" si="64"/>
        <v>335</v>
      </c>
      <c r="L158" s="12">
        <f t="shared" si="64"/>
        <v>0</v>
      </c>
      <c r="M158" s="12">
        <f t="shared" si="64"/>
        <v>0</v>
      </c>
      <c r="N158" s="12">
        <f t="shared" si="64"/>
        <v>0</v>
      </c>
      <c r="O158" s="12">
        <f t="shared" si="64"/>
        <v>0</v>
      </c>
      <c r="P158" s="12">
        <f t="shared" si="64"/>
        <v>0</v>
      </c>
      <c r="Q158" s="12">
        <f t="shared" si="64"/>
        <v>0</v>
      </c>
      <c r="R158" s="12">
        <f t="shared" si="64"/>
        <v>0</v>
      </c>
      <c r="S158" s="12">
        <f t="shared" si="64"/>
        <v>0</v>
      </c>
    </row>
    <row r="159" ht="13.5" customHeight="1" spans="1:19">
      <c r="A159" s="11" t="s">
        <v>316</v>
      </c>
      <c r="B159" s="11" t="s">
        <v>317</v>
      </c>
      <c r="C159" s="12">
        <f>D159+H159+L159+P159</f>
        <v>588.7</v>
      </c>
      <c r="D159" s="12">
        <f>E159+F159+G159</f>
        <v>244.7</v>
      </c>
      <c r="E159" s="12">
        <v>234.95</v>
      </c>
      <c r="F159" s="12">
        <v>9.75</v>
      </c>
      <c r="G159" s="12">
        <v>0</v>
      </c>
      <c r="H159" s="12">
        <f>I159+J159+K159</f>
        <v>344</v>
      </c>
      <c r="I159" s="12">
        <v>0</v>
      </c>
      <c r="J159" s="12">
        <v>9</v>
      </c>
      <c r="K159" s="12">
        <v>335</v>
      </c>
      <c r="L159" s="12">
        <f>M159+N159+O159</f>
        <v>0</v>
      </c>
      <c r="M159" s="14"/>
      <c r="N159" s="14"/>
      <c r="O159" s="14"/>
      <c r="P159" s="12">
        <f>Q159+R159+S159</f>
        <v>0</v>
      </c>
      <c r="Q159" s="12">
        <v>0</v>
      </c>
      <c r="R159" s="12">
        <v>0</v>
      </c>
      <c r="S159" s="12">
        <v>0</v>
      </c>
    </row>
    <row r="160" ht="13.5" customHeight="1" spans="1:19">
      <c r="A160" s="11" t="s">
        <v>318</v>
      </c>
      <c r="B160" s="11" t="s">
        <v>319</v>
      </c>
      <c r="C160" s="12">
        <f>D160+H160+L160+P160</f>
        <v>349</v>
      </c>
      <c r="D160" s="12">
        <f>E160+F160+G160</f>
        <v>349</v>
      </c>
      <c r="E160" s="12">
        <v>324</v>
      </c>
      <c r="F160" s="12">
        <v>0</v>
      </c>
      <c r="G160" s="12">
        <v>25</v>
      </c>
      <c r="H160" s="12">
        <f>I160+J160+K160</f>
        <v>0</v>
      </c>
      <c r="I160" s="12">
        <v>0</v>
      </c>
      <c r="J160" s="12">
        <v>0</v>
      </c>
      <c r="K160" s="12">
        <v>0</v>
      </c>
      <c r="L160" s="12">
        <f>M160+N160+O160</f>
        <v>0</v>
      </c>
      <c r="M160" s="14"/>
      <c r="N160" s="14"/>
      <c r="O160" s="14"/>
      <c r="P160" s="12">
        <f>Q160+R160+S160</f>
        <v>0</v>
      </c>
      <c r="Q160" s="12">
        <v>0</v>
      </c>
      <c r="R160" s="12">
        <v>0</v>
      </c>
      <c r="S160" s="12">
        <v>0</v>
      </c>
    </row>
    <row r="161" ht="13.5" customHeight="1" spans="1:19">
      <c r="A161" s="11" t="s">
        <v>320</v>
      </c>
      <c r="B161" s="11" t="s">
        <v>321</v>
      </c>
      <c r="C161" s="12">
        <f>D161+H161+L161+P161</f>
        <v>3275.8</v>
      </c>
      <c r="D161" s="12">
        <f>E161+F161+G161</f>
        <v>3195.8</v>
      </c>
      <c r="E161" s="12">
        <v>114.8</v>
      </c>
      <c r="F161" s="12">
        <v>0</v>
      </c>
      <c r="G161" s="12">
        <v>3081</v>
      </c>
      <c r="H161" s="12">
        <f>I161+J161+K161</f>
        <v>80</v>
      </c>
      <c r="I161" s="12">
        <v>80</v>
      </c>
      <c r="J161" s="12">
        <v>0</v>
      </c>
      <c r="K161" s="12">
        <v>0</v>
      </c>
      <c r="L161" s="12">
        <f>M161+N161+O161</f>
        <v>0</v>
      </c>
      <c r="M161" s="14"/>
      <c r="N161" s="14"/>
      <c r="O161" s="14"/>
      <c r="P161" s="12">
        <f>Q161+R161+S161</f>
        <v>0</v>
      </c>
      <c r="Q161" s="12">
        <v>0</v>
      </c>
      <c r="R161" s="12">
        <v>0</v>
      </c>
      <c r="S161" s="12">
        <v>0</v>
      </c>
    </row>
    <row r="162" ht="13.5" customHeight="1" spans="1:19">
      <c r="A162" s="11" t="s">
        <v>322</v>
      </c>
      <c r="B162" s="11" t="s">
        <v>323</v>
      </c>
      <c r="C162" s="12">
        <f t="shared" ref="C162:S162" si="65">C163</f>
        <v>18</v>
      </c>
      <c r="D162" s="12">
        <f t="shared" si="65"/>
        <v>18</v>
      </c>
      <c r="E162" s="12">
        <f t="shared" si="65"/>
        <v>18</v>
      </c>
      <c r="F162" s="12">
        <f t="shared" si="65"/>
        <v>0</v>
      </c>
      <c r="G162" s="12">
        <f t="shared" si="65"/>
        <v>0</v>
      </c>
      <c r="H162" s="12">
        <f t="shared" si="65"/>
        <v>0</v>
      </c>
      <c r="I162" s="12">
        <f t="shared" si="65"/>
        <v>0</v>
      </c>
      <c r="J162" s="12">
        <f t="shared" si="65"/>
        <v>0</v>
      </c>
      <c r="K162" s="12">
        <f t="shared" si="65"/>
        <v>0</v>
      </c>
      <c r="L162" s="12">
        <f t="shared" si="65"/>
        <v>0</v>
      </c>
      <c r="M162" s="12">
        <f t="shared" si="65"/>
        <v>0</v>
      </c>
      <c r="N162" s="12">
        <f t="shared" si="65"/>
        <v>0</v>
      </c>
      <c r="O162" s="12">
        <f t="shared" si="65"/>
        <v>0</v>
      </c>
      <c r="P162" s="12">
        <f t="shared" si="65"/>
        <v>0</v>
      </c>
      <c r="Q162" s="12">
        <f t="shared" si="65"/>
        <v>0</v>
      </c>
      <c r="R162" s="12">
        <f t="shared" si="65"/>
        <v>0</v>
      </c>
      <c r="S162" s="12">
        <f t="shared" si="65"/>
        <v>0</v>
      </c>
    </row>
    <row r="163" ht="13.5" customHeight="1" spans="1:19">
      <c r="A163" s="11" t="s">
        <v>324</v>
      </c>
      <c r="B163" s="11" t="s">
        <v>325</v>
      </c>
      <c r="C163" s="12">
        <f>D163+H163+L163+P163</f>
        <v>18</v>
      </c>
      <c r="D163" s="12">
        <f>E163+F163+G163</f>
        <v>18</v>
      </c>
      <c r="E163" s="12">
        <v>18</v>
      </c>
      <c r="F163" s="12">
        <v>0</v>
      </c>
      <c r="G163" s="12">
        <v>0</v>
      </c>
      <c r="H163" s="12">
        <f>I163+J163+K163</f>
        <v>0</v>
      </c>
      <c r="I163" s="12">
        <v>0</v>
      </c>
      <c r="J163" s="12">
        <v>0</v>
      </c>
      <c r="K163" s="12">
        <v>0</v>
      </c>
      <c r="L163" s="12">
        <f>M163+N163+O163</f>
        <v>0</v>
      </c>
      <c r="M163" s="14"/>
      <c r="N163" s="14"/>
      <c r="O163" s="14"/>
      <c r="P163" s="12">
        <f>Q163+R163+S163</f>
        <v>0</v>
      </c>
      <c r="Q163" s="12">
        <v>0</v>
      </c>
      <c r="R163" s="12">
        <v>0</v>
      </c>
      <c r="S163" s="12">
        <v>0</v>
      </c>
    </row>
    <row r="164" ht="13.5" customHeight="1" spans="1:19">
      <c r="A164" s="11" t="s">
        <v>326</v>
      </c>
      <c r="B164" s="11" t="s">
        <v>327</v>
      </c>
      <c r="C164" s="12">
        <f t="shared" ref="C164:S164" si="66">SUM(C165:C166)</f>
        <v>1418.92</v>
      </c>
      <c r="D164" s="12">
        <f t="shared" si="66"/>
        <v>314.92</v>
      </c>
      <c r="E164" s="12">
        <f t="shared" si="66"/>
        <v>314.92</v>
      </c>
      <c r="F164" s="12">
        <f t="shared" si="66"/>
        <v>0</v>
      </c>
      <c r="G164" s="12">
        <f t="shared" si="66"/>
        <v>0</v>
      </c>
      <c r="H164" s="12">
        <f t="shared" si="66"/>
        <v>1104</v>
      </c>
      <c r="I164" s="12">
        <f t="shared" si="66"/>
        <v>40</v>
      </c>
      <c r="J164" s="12">
        <f t="shared" si="66"/>
        <v>11</v>
      </c>
      <c r="K164" s="12">
        <f t="shared" si="66"/>
        <v>1053</v>
      </c>
      <c r="L164" s="12">
        <f t="shared" si="66"/>
        <v>0</v>
      </c>
      <c r="M164" s="12">
        <f t="shared" si="66"/>
        <v>0</v>
      </c>
      <c r="N164" s="12">
        <f t="shared" si="66"/>
        <v>0</v>
      </c>
      <c r="O164" s="12">
        <f t="shared" si="66"/>
        <v>0</v>
      </c>
      <c r="P164" s="12">
        <f t="shared" si="66"/>
        <v>0</v>
      </c>
      <c r="Q164" s="12">
        <f t="shared" si="66"/>
        <v>0</v>
      </c>
      <c r="R164" s="12">
        <f t="shared" si="66"/>
        <v>0</v>
      </c>
      <c r="S164" s="12">
        <f t="shared" si="66"/>
        <v>0</v>
      </c>
    </row>
    <row r="165" ht="13.5" customHeight="1" spans="1:19">
      <c r="A165" s="11" t="s">
        <v>328</v>
      </c>
      <c r="B165" s="11" t="s">
        <v>329</v>
      </c>
      <c r="C165" s="12">
        <f>D165+H165+L165+P165</f>
        <v>1007.2</v>
      </c>
      <c r="D165" s="12">
        <f>E165+F165+G165</f>
        <v>207.2</v>
      </c>
      <c r="E165" s="12">
        <v>207.2</v>
      </c>
      <c r="F165" s="12">
        <v>0</v>
      </c>
      <c r="G165" s="12">
        <v>0</v>
      </c>
      <c r="H165" s="12">
        <f>I165+J165+K165</f>
        <v>800</v>
      </c>
      <c r="I165" s="12"/>
      <c r="J165" s="12">
        <v>0</v>
      </c>
      <c r="K165" s="12">
        <v>800</v>
      </c>
      <c r="L165" s="12">
        <f>M165+N165+O165</f>
        <v>0</v>
      </c>
      <c r="M165" s="14"/>
      <c r="N165" s="14"/>
      <c r="O165" s="14"/>
      <c r="P165" s="12">
        <f>Q165+R165+S165</f>
        <v>0</v>
      </c>
      <c r="Q165" s="12">
        <v>0</v>
      </c>
      <c r="R165" s="12">
        <v>0</v>
      </c>
      <c r="S165" s="12">
        <v>0</v>
      </c>
    </row>
    <row r="166" ht="13.5" customHeight="1" spans="1:19">
      <c r="A166" s="11" t="s">
        <v>330</v>
      </c>
      <c r="B166" s="11" t="s">
        <v>331</v>
      </c>
      <c r="C166" s="12">
        <f>D166+H166+L166+P166</f>
        <v>411.72</v>
      </c>
      <c r="D166" s="12">
        <f>E166+F166+G166</f>
        <v>107.72</v>
      </c>
      <c r="E166" s="12">
        <v>107.72</v>
      </c>
      <c r="F166" s="12">
        <v>0</v>
      </c>
      <c r="G166" s="12">
        <v>0</v>
      </c>
      <c r="H166" s="12">
        <f>I166+J166+K166</f>
        <v>304</v>
      </c>
      <c r="I166" s="12">
        <v>40</v>
      </c>
      <c r="J166" s="12">
        <v>11</v>
      </c>
      <c r="K166" s="12">
        <v>253</v>
      </c>
      <c r="L166" s="12">
        <f>M166+N166+O166</f>
        <v>0</v>
      </c>
      <c r="M166" s="14"/>
      <c r="N166" s="14"/>
      <c r="O166" s="14"/>
      <c r="P166" s="12">
        <f>Q166+R166+S166</f>
        <v>0</v>
      </c>
      <c r="Q166" s="12">
        <v>0</v>
      </c>
      <c r="R166" s="12">
        <v>0</v>
      </c>
      <c r="S166" s="12">
        <v>0</v>
      </c>
    </row>
    <row r="167" ht="13.5" customHeight="1" spans="1:19">
      <c r="A167" s="11" t="s">
        <v>332</v>
      </c>
      <c r="B167" s="11" t="s">
        <v>333</v>
      </c>
      <c r="C167" s="12">
        <f t="shared" ref="C167:S167" si="67">C168</f>
        <v>16.48</v>
      </c>
      <c r="D167" s="12">
        <f t="shared" si="67"/>
        <v>16.48</v>
      </c>
      <c r="E167" s="12">
        <f t="shared" si="67"/>
        <v>16.48</v>
      </c>
      <c r="F167" s="12">
        <f t="shared" si="67"/>
        <v>0</v>
      </c>
      <c r="G167" s="12">
        <f t="shared" si="67"/>
        <v>0</v>
      </c>
      <c r="H167" s="12">
        <f t="shared" si="67"/>
        <v>0</v>
      </c>
      <c r="I167" s="12">
        <f t="shared" si="67"/>
        <v>0</v>
      </c>
      <c r="J167" s="12">
        <f t="shared" si="67"/>
        <v>0</v>
      </c>
      <c r="K167" s="12">
        <f t="shared" si="67"/>
        <v>0</v>
      </c>
      <c r="L167" s="12">
        <f t="shared" si="67"/>
        <v>0</v>
      </c>
      <c r="M167" s="12">
        <f t="shared" si="67"/>
        <v>0</v>
      </c>
      <c r="N167" s="12">
        <f t="shared" si="67"/>
        <v>0</v>
      </c>
      <c r="O167" s="12">
        <f t="shared" si="67"/>
        <v>0</v>
      </c>
      <c r="P167" s="12">
        <f t="shared" si="67"/>
        <v>0</v>
      </c>
      <c r="Q167" s="12">
        <f t="shared" si="67"/>
        <v>0</v>
      </c>
      <c r="R167" s="12">
        <f t="shared" si="67"/>
        <v>0</v>
      </c>
      <c r="S167" s="12">
        <f t="shared" si="67"/>
        <v>0</v>
      </c>
    </row>
    <row r="168" ht="13.5" customHeight="1" spans="1:19">
      <c r="A168" s="11" t="s">
        <v>334</v>
      </c>
      <c r="B168" s="11" t="s">
        <v>335</v>
      </c>
      <c r="C168" s="12">
        <f>D168+H168+L168+P168</f>
        <v>16.48</v>
      </c>
      <c r="D168" s="12">
        <f>E168+F168+G168</f>
        <v>16.48</v>
      </c>
      <c r="E168" s="12">
        <v>16.48</v>
      </c>
      <c r="F168" s="12">
        <v>0</v>
      </c>
      <c r="G168" s="12">
        <v>0</v>
      </c>
      <c r="H168" s="12">
        <f>I168+J168+K168</f>
        <v>0</v>
      </c>
      <c r="I168" s="12">
        <v>0</v>
      </c>
      <c r="J168" s="12">
        <v>0</v>
      </c>
      <c r="K168" s="12">
        <v>0</v>
      </c>
      <c r="L168" s="12">
        <f>M168+N168+O168</f>
        <v>0</v>
      </c>
      <c r="M168" s="14"/>
      <c r="N168" s="14"/>
      <c r="O168" s="14"/>
      <c r="P168" s="12">
        <f>Q168+R168+S168</f>
        <v>0</v>
      </c>
      <c r="Q168" s="12">
        <v>0</v>
      </c>
      <c r="R168" s="12">
        <v>0</v>
      </c>
      <c r="S168" s="12">
        <v>0</v>
      </c>
    </row>
    <row r="169" ht="13.5" customHeight="1" spans="1:19">
      <c r="A169" s="11" t="s">
        <v>336</v>
      </c>
      <c r="B169" s="11" t="s">
        <v>337</v>
      </c>
      <c r="C169" s="12">
        <f t="shared" ref="C169:S169" si="68">C170</f>
        <v>10</v>
      </c>
      <c r="D169" s="12">
        <f t="shared" si="68"/>
        <v>10</v>
      </c>
      <c r="E169" s="12">
        <f t="shared" si="68"/>
        <v>0</v>
      </c>
      <c r="F169" s="12">
        <f t="shared" si="68"/>
        <v>0</v>
      </c>
      <c r="G169" s="12">
        <f t="shared" si="68"/>
        <v>10</v>
      </c>
      <c r="H169" s="12">
        <f t="shared" si="68"/>
        <v>0</v>
      </c>
      <c r="I169" s="12">
        <f t="shared" si="68"/>
        <v>0</v>
      </c>
      <c r="J169" s="12">
        <f t="shared" si="68"/>
        <v>0</v>
      </c>
      <c r="K169" s="12">
        <f t="shared" si="68"/>
        <v>0</v>
      </c>
      <c r="L169" s="12">
        <f t="shared" si="68"/>
        <v>0</v>
      </c>
      <c r="M169" s="12">
        <f t="shared" si="68"/>
        <v>0</v>
      </c>
      <c r="N169" s="12">
        <f t="shared" si="68"/>
        <v>0</v>
      </c>
      <c r="O169" s="12">
        <f t="shared" si="68"/>
        <v>0</v>
      </c>
      <c r="P169" s="12">
        <f t="shared" si="68"/>
        <v>0</v>
      </c>
      <c r="Q169" s="12">
        <f t="shared" si="68"/>
        <v>0</v>
      </c>
      <c r="R169" s="12">
        <f t="shared" si="68"/>
        <v>0</v>
      </c>
      <c r="S169" s="12">
        <f t="shared" si="68"/>
        <v>0</v>
      </c>
    </row>
    <row r="170" ht="13.5" customHeight="1" spans="1:19">
      <c r="A170" s="11" t="s">
        <v>338</v>
      </c>
      <c r="B170" s="11" t="s">
        <v>170</v>
      </c>
      <c r="C170" s="12">
        <f>D170+H170+L170+P170</f>
        <v>10</v>
      </c>
      <c r="D170" s="12">
        <f>E170+F170+G170</f>
        <v>10</v>
      </c>
      <c r="E170" s="12">
        <v>0</v>
      </c>
      <c r="F170" s="12">
        <v>0</v>
      </c>
      <c r="G170" s="12">
        <v>10</v>
      </c>
      <c r="H170" s="12">
        <f>I170+J170+K170</f>
        <v>0</v>
      </c>
      <c r="I170" s="12">
        <v>0</v>
      </c>
      <c r="J170" s="12">
        <v>0</v>
      </c>
      <c r="K170" s="12">
        <v>0</v>
      </c>
      <c r="L170" s="12">
        <f>M170+N170+O170</f>
        <v>0</v>
      </c>
      <c r="M170" s="14"/>
      <c r="N170" s="14"/>
      <c r="O170" s="14"/>
      <c r="P170" s="12">
        <f>Q170+R170+S170</f>
        <v>0</v>
      </c>
      <c r="Q170" s="12">
        <v>0</v>
      </c>
      <c r="R170" s="12">
        <v>0</v>
      </c>
      <c r="S170" s="12">
        <v>0</v>
      </c>
    </row>
    <row r="171" ht="13.5" customHeight="1" spans="1:19">
      <c r="A171" s="11" t="s">
        <v>339</v>
      </c>
      <c r="B171" s="11" t="s">
        <v>340</v>
      </c>
      <c r="C171" s="12">
        <f t="shared" ref="C171:S171" si="69">C172</f>
        <v>5</v>
      </c>
      <c r="D171" s="12">
        <f t="shared" si="69"/>
        <v>5</v>
      </c>
      <c r="E171" s="12">
        <f t="shared" si="69"/>
        <v>0</v>
      </c>
      <c r="F171" s="12">
        <f t="shared" si="69"/>
        <v>0</v>
      </c>
      <c r="G171" s="12">
        <f t="shared" si="69"/>
        <v>5</v>
      </c>
      <c r="H171" s="12">
        <f t="shared" si="69"/>
        <v>0</v>
      </c>
      <c r="I171" s="12">
        <f t="shared" si="69"/>
        <v>0</v>
      </c>
      <c r="J171" s="12">
        <f t="shared" si="69"/>
        <v>0</v>
      </c>
      <c r="K171" s="12">
        <f t="shared" si="69"/>
        <v>0</v>
      </c>
      <c r="L171" s="12">
        <f t="shared" si="69"/>
        <v>0</v>
      </c>
      <c r="M171" s="12">
        <f t="shared" si="69"/>
        <v>0</v>
      </c>
      <c r="N171" s="12">
        <f t="shared" si="69"/>
        <v>0</v>
      </c>
      <c r="O171" s="12">
        <f t="shared" si="69"/>
        <v>0</v>
      </c>
      <c r="P171" s="12">
        <f t="shared" si="69"/>
        <v>0</v>
      </c>
      <c r="Q171" s="12">
        <f t="shared" si="69"/>
        <v>0</v>
      </c>
      <c r="R171" s="12">
        <f t="shared" si="69"/>
        <v>0</v>
      </c>
      <c r="S171" s="12">
        <f t="shared" si="69"/>
        <v>0</v>
      </c>
    </row>
    <row r="172" ht="13.5" customHeight="1" spans="1:19">
      <c r="A172" s="11" t="s">
        <v>341</v>
      </c>
      <c r="B172" s="11" t="s">
        <v>340</v>
      </c>
      <c r="C172" s="12">
        <f>D172+H172+L172+P172</f>
        <v>5</v>
      </c>
      <c r="D172" s="12">
        <f>E172+F172+G172</f>
        <v>5</v>
      </c>
      <c r="E172" s="12">
        <v>0</v>
      </c>
      <c r="F172" s="12">
        <v>0</v>
      </c>
      <c r="G172" s="12">
        <v>5</v>
      </c>
      <c r="H172" s="12">
        <f>I172+J172+K172</f>
        <v>0</v>
      </c>
      <c r="I172" s="12">
        <v>0</v>
      </c>
      <c r="J172" s="12">
        <v>0</v>
      </c>
      <c r="K172" s="12">
        <v>0</v>
      </c>
      <c r="L172" s="12">
        <f>M172+N172+O172</f>
        <v>0</v>
      </c>
      <c r="M172" s="14"/>
      <c r="N172" s="14"/>
      <c r="O172" s="14"/>
      <c r="P172" s="12">
        <f>Q172+R172+S172</f>
        <v>0</v>
      </c>
      <c r="Q172" s="12">
        <v>0</v>
      </c>
      <c r="R172" s="12">
        <v>0</v>
      </c>
      <c r="S172" s="12">
        <v>0</v>
      </c>
    </row>
    <row r="173" ht="13.5" customHeight="1" spans="1:19">
      <c r="A173" s="11" t="s">
        <v>342</v>
      </c>
      <c r="B173" s="11" t="s">
        <v>343</v>
      </c>
      <c r="C173" s="12">
        <f t="shared" ref="C173:S173" si="70">C174</f>
        <v>452.2</v>
      </c>
      <c r="D173" s="12">
        <f t="shared" si="70"/>
        <v>252.2</v>
      </c>
      <c r="E173" s="12">
        <f t="shared" si="70"/>
        <v>233.95</v>
      </c>
      <c r="F173" s="12">
        <f t="shared" si="70"/>
        <v>3.25</v>
      </c>
      <c r="G173" s="12">
        <f t="shared" si="70"/>
        <v>15</v>
      </c>
      <c r="H173" s="12">
        <f t="shared" si="70"/>
        <v>200</v>
      </c>
      <c r="I173" s="12">
        <f t="shared" si="70"/>
        <v>0</v>
      </c>
      <c r="J173" s="12">
        <f t="shared" si="70"/>
        <v>3</v>
      </c>
      <c r="K173" s="12">
        <f t="shared" si="70"/>
        <v>197</v>
      </c>
      <c r="L173" s="12">
        <f t="shared" si="70"/>
        <v>0</v>
      </c>
      <c r="M173" s="12">
        <f t="shared" si="70"/>
        <v>0</v>
      </c>
      <c r="N173" s="12">
        <f t="shared" si="70"/>
        <v>0</v>
      </c>
      <c r="O173" s="12">
        <f t="shared" si="70"/>
        <v>0</v>
      </c>
      <c r="P173" s="12">
        <f t="shared" si="70"/>
        <v>0</v>
      </c>
      <c r="Q173" s="12">
        <f t="shared" si="70"/>
        <v>0</v>
      </c>
      <c r="R173" s="12">
        <f t="shared" si="70"/>
        <v>0</v>
      </c>
      <c r="S173" s="12">
        <f t="shared" si="70"/>
        <v>0</v>
      </c>
    </row>
    <row r="174" ht="13.5" customHeight="1" spans="1:19">
      <c r="A174" s="11" t="s">
        <v>344</v>
      </c>
      <c r="B174" s="11" t="s">
        <v>345</v>
      </c>
      <c r="C174" s="12">
        <f t="shared" ref="C174:S174" si="71">SUM(C175:C176)</f>
        <v>452.2</v>
      </c>
      <c r="D174" s="12">
        <f t="shared" si="71"/>
        <v>252.2</v>
      </c>
      <c r="E174" s="12">
        <f t="shared" si="71"/>
        <v>233.95</v>
      </c>
      <c r="F174" s="12">
        <f t="shared" si="71"/>
        <v>3.25</v>
      </c>
      <c r="G174" s="12">
        <f t="shared" si="71"/>
        <v>15</v>
      </c>
      <c r="H174" s="12">
        <f t="shared" si="71"/>
        <v>200</v>
      </c>
      <c r="I174" s="12">
        <f t="shared" si="71"/>
        <v>0</v>
      </c>
      <c r="J174" s="12">
        <f t="shared" si="71"/>
        <v>3</v>
      </c>
      <c r="K174" s="12">
        <f t="shared" si="71"/>
        <v>197</v>
      </c>
      <c r="L174" s="12">
        <f t="shared" si="71"/>
        <v>0</v>
      </c>
      <c r="M174" s="12">
        <f t="shared" si="71"/>
        <v>0</v>
      </c>
      <c r="N174" s="12">
        <f t="shared" si="71"/>
        <v>0</v>
      </c>
      <c r="O174" s="12">
        <f t="shared" si="71"/>
        <v>0</v>
      </c>
      <c r="P174" s="12">
        <f t="shared" si="71"/>
        <v>0</v>
      </c>
      <c r="Q174" s="12">
        <f t="shared" si="71"/>
        <v>0</v>
      </c>
      <c r="R174" s="12">
        <f t="shared" si="71"/>
        <v>0</v>
      </c>
      <c r="S174" s="12">
        <f t="shared" si="71"/>
        <v>0</v>
      </c>
    </row>
    <row r="175" ht="13.5" customHeight="1" spans="1:19">
      <c r="A175" s="11" t="s">
        <v>346</v>
      </c>
      <c r="B175" s="11" t="s">
        <v>347</v>
      </c>
      <c r="C175" s="12">
        <f>D175+H175+L175+P175</f>
        <v>187.9</v>
      </c>
      <c r="D175" s="12">
        <f>E175+F175+G175</f>
        <v>184.9</v>
      </c>
      <c r="E175" s="12">
        <v>166.65</v>
      </c>
      <c r="F175" s="12">
        <v>3.25</v>
      </c>
      <c r="G175" s="12">
        <v>15</v>
      </c>
      <c r="H175" s="12">
        <f>I175+J175+K175</f>
        <v>3</v>
      </c>
      <c r="I175" s="12">
        <v>0</v>
      </c>
      <c r="J175" s="12">
        <v>3</v>
      </c>
      <c r="K175" s="12"/>
      <c r="L175" s="12">
        <f>M175+N175+O175</f>
        <v>0</v>
      </c>
      <c r="M175" s="14"/>
      <c r="N175" s="14"/>
      <c r="O175" s="14"/>
      <c r="P175" s="12">
        <f>Q175+R175+S175</f>
        <v>0</v>
      </c>
      <c r="Q175" s="12">
        <v>0</v>
      </c>
      <c r="R175" s="12">
        <v>0</v>
      </c>
      <c r="S175" s="12">
        <v>0</v>
      </c>
    </row>
    <row r="176" ht="13.5" customHeight="1" spans="1:19">
      <c r="A176" s="11" t="s">
        <v>348</v>
      </c>
      <c r="B176" s="11" t="s">
        <v>349</v>
      </c>
      <c r="C176" s="12">
        <f>D176+H176+L176+P176</f>
        <v>264.3</v>
      </c>
      <c r="D176" s="12">
        <f>E176+F176+G176</f>
        <v>67.3</v>
      </c>
      <c r="E176" s="12">
        <v>67.3</v>
      </c>
      <c r="F176" s="12">
        <v>0</v>
      </c>
      <c r="G176" s="12">
        <v>0</v>
      </c>
      <c r="H176" s="12">
        <f>I176+J176+K176</f>
        <v>197</v>
      </c>
      <c r="I176" s="12">
        <v>0</v>
      </c>
      <c r="J176" s="12">
        <v>0</v>
      </c>
      <c r="K176" s="12">
        <v>197</v>
      </c>
      <c r="L176" s="12">
        <f>M176+N176+O176</f>
        <v>0</v>
      </c>
      <c r="M176" s="14"/>
      <c r="N176" s="14"/>
      <c r="O176" s="14"/>
      <c r="P176" s="12">
        <f>Q176+R176+S176</f>
        <v>0</v>
      </c>
      <c r="Q176" s="12">
        <v>0</v>
      </c>
      <c r="R176" s="12">
        <v>0</v>
      </c>
      <c r="S176" s="12">
        <v>0</v>
      </c>
    </row>
    <row r="177" ht="13.5" customHeight="1" spans="1:19">
      <c r="A177" s="11" t="s">
        <v>350</v>
      </c>
      <c r="B177" s="11" t="s">
        <v>351</v>
      </c>
      <c r="C177" s="12">
        <f t="shared" ref="C177:S177" si="72">C178+C183</f>
        <v>4203.41</v>
      </c>
      <c r="D177" s="12">
        <f t="shared" si="72"/>
        <v>2797.41</v>
      </c>
      <c r="E177" s="12">
        <f t="shared" si="72"/>
        <v>767.36</v>
      </c>
      <c r="F177" s="12">
        <f t="shared" si="72"/>
        <v>37.05</v>
      </c>
      <c r="G177" s="12">
        <f t="shared" si="72"/>
        <v>1993</v>
      </c>
      <c r="H177" s="12">
        <f t="shared" si="72"/>
        <v>1406</v>
      </c>
      <c r="I177" s="12">
        <f t="shared" si="72"/>
        <v>371.91</v>
      </c>
      <c r="J177" s="12">
        <f t="shared" si="72"/>
        <v>38.2</v>
      </c>
      <c r="K177" s="12">
        <f t="shared" si="72"/>
        <v>995.89</v>
      </c>
      <c r="L177" s="12">
        <f t="shared" si="72"/>
        <v>0</v>
      </c>
      <c r="M177" s="12">
        <f t="shared" si="72"/>
        <v>0</v>
      </c>
      <c r="N177" s="12">
        <f t="shared" si="72"/>
        <v>0</v>
      </c>
      <c r="O177" s="12">
        <f t="shared" si="72"/>
        <v>0</v>
      </c>
      <c r="P177" s="12">
        <f t="shared" si="72"/>
        <v>0</v>
      </c>
      <c r="Q177" s="12">
        <f t="shared" si="72"/>
        <v>0</v>
      </c>
      <c r="R177" s="12">
        <f t="shared" si="72"/>
        <v>0</v>
      </c>
      <c r="S177" s="12">
        <f t="shared" si="72"/>
        <v>0</v>
      </c>
    </row>
    <row r="178" ht="13.5" customHeight="1" spans="1:19">
      <c r="A178" s="11" t="s">
        <v>352</v>
      </c>
      <c r="B178" s="11" t="s">
        <v>353</v>
      </c>
      <c r="C178" s="12">
        <f t="shared" ref="C178:S178" si="73">SUM(C179:C182)</f>
        <v>3603.41</v>
      </c>
      <c r="D178" s="12">
        <f t="shared" si="73"/>
        <v>2797.41</v>
      </c>
      <c r="E178" s="12">
        <f t="shared" si="73"/>
        <v>767.36</v>
      </c>
      <c r="F178" s="12">
        <f t="shared" si="73"/>
        <v>37.05</v>
      </c>
      <c r="G178" s="12">
        <f t="shared" si="73"/>
        <v>1993</v>
      </c>
      <c r="H178" s="12">
        <f t="shared" si="73"/>
        <v>806</v>
      </c>
      <c r="I178" s="12">
        <f t="shared" si="73"/>
        <v>183.18</v>
      </c>
      <c r="J178" s="12">
        <f t="shared" si="73"/>
        <v>38.2</v>
      </c>
      <c r="K178" s="12">
        <f t="shared" si="73"/>
        <v>584.62</v>
      </c>
      <c r="L178" s="12">
        <f t="shared" si="73"/>
        <v>0</v>
      </c>
      <c r="M178" s="12">
        <f t="shared" si="73"/>
        <v>0</v>
      </c>
      <c r="N178" s="12">
        <f t="shared" si="73"/>
        <v>0</v>
      </c>
      <c r="O178" s="12">
        <f t="shared" si="73"/>
        <v>0</v>
      </c>
      <c r="P178" s="12">
        <f t="shared" si="73"/>
        <v>0</v>
      </c>
      <c r="Q178" s="12">
        <f t="shared" si="73"/>
        <v>0</v>
      </c>
      <c r="R178" s="12">
        <f t="shared" si="73"/>
        <v>0</v>
      </c>
      <c r="S178" s="12">
        <f t="shared" si="73"/>
        <v>0</v>
      </c>
    </row>
    <row r="179" ht="13.5" customHeight="1" spans="1:19">
      <c r="A179" s="11" t="s">
        <v>354</v>
      </c>
      <c r="B179" s="11" t="s">
        <v>355</v>
      </c>
      <c r="C179" s="12">
        <f>D179+H179+L179+P179</f>
        <v>1406.09</v>
      </c>
      <c r="D179" s="12">
        <f>E179+F179+G179</f>
        <v>958.09</v>
      </c>
      <c r="E179" s="12">
        <v>101.54</v>
      </c>
      <c r="F179" s="12">
        <v>4.55</v>
      </c>
      <c r="G179" s="12">
        <v>852</v>
      </c>
      <c r="H179" s="12">
        <f>I179+J179+K179</f>
        <v>448</v>
      </c>
      <c r="I179" s="12">
        <v>20.18</v>
      </c>
      <c r="J179" s="12">
        <v>4.2</v>
      </c>
      <c r="K179" s="12">
        <v>423.62</v>
      </c>
      <c r="L179" s="12">
        <f>M179+N179+O179</f>
        <v>0</v>
      </c>
      <c r="M179" s="14"/>
      <c r="N179" s="14"/>
      <c r="O179" s="14"/>
      <c r="P179" s="12">
        <f>Q179+R179+S179</f>
        <v>0</v>
      </c>
      <c r="Q179" s="12">
        <v>0</v>
      </c>
      <c r="R179" s="12">
        <v>0</v>
      </c>
      <c r="S179" s="12">
        <v>0</v>
      </c>
    </row>
    <row r="180" ht="13.5" customHeight="1" spans="1:19">
      <c r="A180" s="11" t="s">
        <v>356</v>
      </c>
      <c r="B180" s="11" t="s">
        <v>357</v>
      </c>
      <c r="C180" s="12">
        <f>D180+H180+L180+P180</f>
        <v>1983.16</v>
      </c>
      <c r="D180" s="12">
        <f>E180+F180+G180</f>
        <v>1653.16</v>
      </c>
      <c r="E180" s="12">
        <v>479.66</v>
      </c>
      <c r="F180" s="12">
        <v>32.5</v>
      </c>
      <c r="G180" s="12">
        <v>1141</v>
      </c>
      <c r="H180" s="12">
        <f>I180+J180+K180</f>
        <v>330</v>
      </c>
      <c r="I180" s="12">
        <v>150</v>
      </c>
      <c r="J180" s="12">
        <v>30</v>
      </c>
      <c r="K180" s="12">
        <v>150</v>
      </c>
      <c r="L180" s="12">
        <f>M180+N180+O180</f>
        <v>0</v>
      </c>
      <c r="M180" s="14"/>
      <c r="N180" s="14"/>
      <c r="O180" s="14"/>
      <c r="P180" s="12">
        <f>Q180+R180+S180</f>
        <v>0</v>
      </c>
      <c r="Q180" s="12">
        <v>0</v>
      </c>
      <c r="R180" s="12">
        <v>0</v>
      </c>
      <c r="S180" s="12">
        <v>0</v>
      </c>
    </row>
    <row r="181" ht="13.5" customHeight="1" spans="1:19">
      <c r="A181" s="11" t="s">
        <v>358</v>
      </c>
      <c r="B181" s="11" t="s">
        <v>359</v>
      </c>
      <c r="C181" s="12">
        <f>D181+H181+L181+P181</f>
        <v>62.15</v>
      </c>
      <c r="D181" s="12">
        <f>E181+F181+G181</f>
        <v>34.15</v>
      </c>
      <c r="E181" s="12">
        <v>34.15</v>
      </c>
      <c r="F181" s="12">
        <v>0</v>
      </c>
      <c r="G181" s="12">
        <v>0</v>
      </c>
      <c r="H181" s="12">
        <f>I181+J181+K181</f>
        <v>28</v>
      </c>
      <c r="I181" s="12">
        <v>13</v>
      </c>
      <c r="J181" s="12">
        <v>4</v>
      </c>
      <c r="K181" s="12">
        <v>11</v>
      </c>
      <c r="L181" s="12">
        <f>M181+N181+O181</f>
        <v>0</v>
      </c>
      <c r="M181" s="14"/>
      <c r="N181" s="14"/>
      <c r="O181" s="14"/>
      <c r="P181" s="12">
        <f>Q181+R181+S181</f>
        <v>0</v>
      </c>
      <c r="Q181" s="12">
        <v>0</v>
      </c>
      <c r="R181" s="12">
        <v>0</v>
      </c>
      <c r="S181" s="12">
        <v>0</v>
      </c>
    </row>
    <row r="182" ht="13.5" customHeight="1" spans="1:19">
      <c r="A182" s="11" t="s">
        <v>360</v>
      </c>
      <c r="B182" s="11" t="s">
        <v>361</v>
      </c>
      <c r="C182" s="12">
        <f>D182+H182+L182+P182</f>
        <v>152.01</v>
      </c>
      <c r="D182" s="12">
        <f>E182+F182+G182</f>
        <v>152.01</v>
      </c>
      <c r="E182" s="12">
        <v>152.01</v>
      </c>
      <c r="F182" s="12">
        <v>0</v>
      </c>
      <c r="G182" s="12">
        <v>0</v>
      </c>
      <c r="H182" s="12">
        <f>I182+J182+K182</f>
        <v>0</v>
      </c>
      <c r="I182" s="12">
        <v>0</v>
      </c>
      <c r="J182" s="12">
        <v>0</v>
      </c>
      <c r="K182" s="12">
        <v>0</v>
      </c>
      <c r="L182" s="12">
        <f>M182+N182+O182</f>
        <v>0</v>
      </c>
      <c r="M182" s="14"/>
      <c r="N182" s="14"/>
      <c r="O182" s="14"/>
      <c r="P182" s="12">
        <f>Q182+R182+S182</f>
        <v>0</v>
      </c>
      <c r="Q182" s="12">
        <v>0</v>
      </c>
      <c r="R182" s="12">
        <v>0</v>
      </c>
      <c r="S182" s="12">
        <v>0</v>
      </c>
    </row>
    <row r="183" ht="13.5" customHeight="1" spans="1:19">
      <c r="A183" s="11" t="s">
        <v>362</v>
      </c>
      <c r="B183" s="11" t="s">
        <v>363</v>
      </c>
      <c r="C183" s="12">
        <f t="shared" ref="C183:S183" si="74">C184</f>
        <v>600</v>
      </c>
      <c r="D183" s="12">
        <f t="shared" si="74"/>
        <v>0</v>
      </c>
      <c r="E183" s="12">
        <f t="shared" si="74"/>
        <v>0</v>
      </c>
      <c r="F183" s="12">
        <f t="shared" si="74"/>
        <v>0</v>
      </c>
      <c r="G183" s="12">
        <f t="shared" si="74"/>
        <v>0</v>
      </c>
      <c r="H183" s="12">
        <f t="shared" si="74"/>
        <v>600</v>
      </c>
      <c r="I183" s="12">
        <f t="shared" si="74"/>
        <v>188.73</v>
      </c>
      <c r="J183" s="12">
        <f t="shared" si="74"/>
        <v>0</v>
      </c>
      <c r="K183" s="12">
        <f t="shared" si="74"/>
        <v>411.27</v>
      </c>
      <c r="L183" s="12">
        <f t="shared" si="74"/>
        <v>0</v>
      </c>
      <c r="M183" s="12">
        <f t="shared" si="74"/>
        <v>0</v>
      </c>
      <c r="N183" s="12">
        <f t="shared" si="74"/>
        <v>0</v>
      </c>
      <c r="O183" s="12">
        <f t="shared" si="74"/>
        <v>0</v>
      </c>
      <c r="P183" s="12">
        <f t="shared" si="74"/>
        <v>0</v>
      </c>
      <c r="Q183" s="12">
        <f t="shared" si="74"/>
        <v>0</v>
      </c>
      <c r="R183" s="12">
        <f t="shared" si="74"/>
        <v>0</v>
      </c>
      <c r="S183" s="12">
        <f t="shared" si="74"/>
        <v>0</v>
      </c>
    </row>
    <row r="184" ht="13.5" customHeight="1" spans="1:19">
      <c r="A184" s="11" t="s">
        <v>364</v>
      </c>
      <c r="B184" s="11" t="s">
        <v>363</v>
      </c>
      <c r="C184" s="12">
        <f>D184+H184+L184+P184</f>
        <v>600</v>
      </c>
      <c r="D184" s="12">
        <f>E184+F184+G184</f>
        <v>0</v>
      </c>
      <c r="E184" s="12">
        <v>0</v>
      </c>
      <c r="F184" s="12">
        <v>0</v>
      </c>
      <c r="G184" s="12">
        <v>0</v>
      </c>
      <c r="H184" s="12">
        <f>I184+J184+K184</f>
        <v>600</v>
      </c>
      <c r="I184" s="12">
        <v>188.73</v>
      </c>
      <c r="J184" s="12">
        <v>0</v>
      </c>
      <c r="K184" s="12">
        <v>411.27</v>
      </c>
      <c r="L184" s="12">
        <f>M184+N184+O184</f>
        <v>0</v>
      </c>
      <c r="M184" s="14"/>
      <c r="N184" s="14"/>
      <c r="O184" s="14"/>
      <c r="P184" s="12">
        <f>Q184+R184+S184</f>
        <v>0</v>
      </c>
      <c r="Q184" s="12">
        <v>0</v>
      </c>
      <c r="R184" s="12">
        <v>0</v>
      </c>
      <c r="S184" s="12">
        <v>0</v>
      </c>
    </row>
    <row r="185" ht="13.5" customHeight="1" spans="1:19">
      <c r="A185" s="11" t="s">
        <v>365</v>
      </c>
      <c r="B185" s="11" t="s">
        <v>366</v>
      </c>
      <c r="C185" s="12">
        <f t="shared" ref="C185:S185" si="75">C186+C194+C203+C212+C216</f>
        <v>15648.22</v>
      </c>
      <c r="D185" s="12">
        <f t="shared" si="75"/>
        <v>11741.22</v>
      </c>
      <c r="E185" s="12">
        <f t="shared" si="75"/>
        <v>7154.45</v>
      </c>
      <c r="F185" s="12">
        <f t="shared" si="75"/>
        <v>91.77</v>
      </c>
      <c r="G185" s="12">
        <f t="shared" si="75"/>
        <v>4495</v>
      </c>
      <c r="H185" s="12">
        <f t="shared" si="75"/>
        <v>3907</v>
      </c>
      <c r="I185" s="12">
        <f t="shared" si="75"/>
        <v>898.03</v>
      </c>
      <c r="J185" s="12">
        <f t="shared" si="75"/>
        <v>442.8</v>
      </c>
      <c r="K185" s="12">
        <f t="shared" si="75"/>
        <v>2566.17</v>
      </c>
      <c r="L185" s="12">
        <f t="shared" si="75"/>
        <v>0</v>
      </c>
      <c r="M185" s="12">
        <f t="shared" si="75"/>
        <v>0</v>
      </c>
      <c r="N185" s="12">
        <f t="shared" si="75"/>
        <v>0</v>
      </c>
      <c r="O185" s="12">
        <f t="shared" si="75"/>
        <v>0</v>
      </c>
      <c r="P185" s="12">
        <f t="shared" si="75"/>
        <v>0</v>
      </c>
      <c r="Q185" s="12">
        <f t="shared" si="75"/>
        <v>0</v>
      </c>
      <c r="R185" s="12">
        <f t="shared" si="75"/>
        <v>0</v>
      </c>
      <c r="S185" s="12">
        <f t="shared" si="75"/>
        <v>0</v>
      </c>
    </row>
    <row r="186" ht="13.5" customHeight="1" spans="1:19">
      <c r="A186" s="11" t="s">
        <v>367</v>
      </c>
      <c r="B186" s="11" t="s">
        <v>368</v>
      </c>
      <c r="C186" s="12">
        <f t="shared" ref="C186:S186" si="76">SUM(C187:C193)</f>
        <v>1982.13</v>
      </c>
      <c r="D186" s="12">
        <f t="shared" si="76"/>
        <v>1911.13</v>
      </c>
      <c r="E186" s="12">
        <f t="shared" si="76"/>
        <v>1678.88</v>
      </c>
      <c r="F186" s="12">
        <f t="shared" si="76"/>
        <v>29.25</v>
      </c>
      <c r="G186" s="12">
        <f t="shared" si="76"/>
        <v>203</v>
      </c>
      <c r="H186" s="12">
        <f t="shared" si="76"/>
        <v>71</v>
      </c>
      <c r="I186" s="12">
        <f t="shared" si="76"/>
        <v>4.2</v>
      </c>
      <c r="J186" s="12">
        <f t="shared" si="76"/>
        <v>25.4</v>
      </c>
      <c r="K186" s="12">
        <f t="shared" si="76"/>
        <v>41.4</v>
      </c>
      <c r="L186" s="12">
        <f t="shared" si="76"/>
        <v>0</v>
      </c>
      <c r="M186" s="12">
        <f t="shared" si="76"/>
        <v>0</v>
      </c>
      <c r="N186" s="12">
        <f t="shared" si="76"/>
        <v>0</v>
      </c>
      <c r="O186" s="12">
        <f t="shared" si="76"/>
        <v>0</v>
      </c>
      <c r="P186" s="12">
        <f t="shared" si="76"/>
        <v>0</v>
      </c>
      <c r="Q186" s="12">
        <f t="shared" si="76"/>
        <v>0</v>
      </c>
      <c r="R186" s="12">
        <f t="shared" si="76"/>
        <v>0</v>
      </c>
      <c r="S186" s="12">
        <f t="shared" si="76"/>
        <v>0</v>
      </c>
    </row>
    <row r="187" ht="13.5" customHeight="1" spans="1:19">
      <c r="A187" s="11" t="s">
        <v>369</v>
      </c>
      <c r="B187" s="11" t="s">
        <v>370</v>
      </c>
      <c r="C187" s="12">
        <f t="shared" ref="C187:C193" si="77">D187+H187+L187+P187</f>
        <v>88.45</v>
      </c>
      <c r="D187" s="12">
        <f t="shared" ref="D187:D193" si="78">E187+F187+G187</f>
        <v>84.45</v>
      </c>
      <c r="E187" s="12">
        <v>72.55</v>
      </c>
      <c r="F187" s="12">
        <v>3.9</v>
      </c>
      <c r="G187" s="12">
        <v>8</v>
      </c>
      <c r="H187" s="12">
        <f t="shared" ref="H187:H193" si="79">I187+J187+K187</f>
        <v>4</v>
      </c>
      <c r="I187" s="12">
        <v>0</v>
      </c>
      <c r="J187" s="12">
        <v>3.6</v>
      </c>
      <c r="K187" s="12">
        <v>0.4</v>
      </c>
      <c r="L187" s="12">
        <f t="shared" ref="L187:L193" si="80">M187+N187+O187</f>
        <v>0</v>
      </c>
      <c r="M187" s="14"/>
      <c r="N187" s="14"/>
      <c r="O187" s="14"/>
      <c r="P187" s="12">
        <f t="shared" ref="P187:P193" si="81">Q187+R187+S187</f>
        <v>0</v>
      </c>
      <c r="Q187" s="12">
        <v>0</v>
      </c>
      <c r="R187" s="12">
        <v>0</v>
      </c>
      <c r="S187" s="12">
        <v>0</v>
      </c>
    </row>
    <row r="188" ht="13.5" customHeight="1" spans="1:19">
      <c r="A188" s="11" t="s">
        <v>371</v>
      </c>
      <c r="B188" s="11" t="s">
        <v>372</v>
      </c>
      <c r="C188" s="12">
        <f t="shared" si="77"/>
        <v>90</v>
      </c>
      <c r="D188" s="12">
        <f t="shared" si="78"/>
        <v>90</v>
      </c>
      <c r="E188" s="12">
        <v>0</v>
      </c>
      <c r="F188" s="12">
        <v>0</v>
      </c>
      <c r="G188" s="12">
        <v>90</v>
      </c>
      <c r="H188" s="12">
        <f t="shared" si="79"/>
        <v>0</v>
      </c>
      <c r="I188" s="12">
        <v>0</v>
      </c>
      <c r="J188" s="12">
        <v>0</v>
      </c>
      <c r="K188" s="12">
        <v>0</v>
      </c>
      <c r="L188" s="12">
        <f t="shared" si="80"/>
        <v>0</v>
      </c>
      <c r="M188" s="14"/>
      <c r="N188" s="14"/>
      <c r="O188" s="14"/>
      <c r="P188" s="12">
        <f t="shared" si="81"/>
        <v>0</v>
      </c>
      <c r="Q188" s="12">
        <v>0</v>
      </c>
      <c r="R188" s="12">
        <v>0</v>
      </c>
      <c r="S188" s="12">
        <v>0</v>
      </c>
    </row>
    <row r="189" ht="13.5" customHeight="1" spans="1:19">
      <c r="A189" s="11" t="s">
        <v>373</v>
      </c>
      <c r="B189" s="11" t="s">
        <v>374</v>
      </c>
      <c r="C189" s="12">
        <f t="shared" si="77"/>
        <v>571.7</v>
      </c>
      <c r="D189" s="12">
        <f t="shared" si="78"/>
        <v>544.7</v>
      </c>
      <c r="E189" s="12">
        <v>449.75</v>
      </c>
      <c r="F189" s="12">
        <v>14.95</v>
      </c>
      <c r="G189" s="12">
        <v>80</v>
      </c>
      <c r="H189" s="12">
        <f t="shared" si="79"/>
        <v>27</v>
      </c>
      <c r="I189" s="12">
        <v>0</v>
      </c>
      <c r="J189" s="12">
        <v>2</v>
      </c>
      <c r="K189" s="12">
        <v>25</v>
      </c>
      <c r="L189" s="12">
        <f t="shared" si="80"/>
        <v>0</v>
      </c>
      <c r="M189" s="14"/>
      <c r="N189" s="14"/>
      <c r="O189" s="14"/>
      <c r="P189" s="12">
        <f t="shared" si="81"/>
        <v>0</v>
      </c>
      <c r="Q189" s="12">
        <v>0</v>
      </c>
      <c r="R189" s="12">
        <v>0</v>
      </c>
      <c r="S189" s="12">
        <v>0</v>
      </c>
    </row>
    <row r="190" ht="13.5" customHeight="1" spans="1:19">
      <c r="A190" s="11" t="s">
        <v>375</v>
      </c>
      <c r="B190" s="11" t="s">
        <v>376</v>
      </c>
      <c r="C190" s="12">
        <f t="shared" si="77"/>
        <v>90.61</v>
      </c>
      <c r="D190" s="12">
        <f t="shared" si="78"/>
        <v>90.61</v>
      </c>
      <c r="E190" s="12">
        <v>90.61</v>
      </c>
      <c r="F190" s="12">
        <v>0</v>
      </c>
      <c r="G190" s="12">
        <v>0</v>
      </c>
      <c r="H190" s="12">
        <f t="shared" si="79"/>
        <v>0</v>
      </c>
      <c r="I190" s="12">
        <v>0</v>
      </c>
      <c r="J190" s="12">
        <v>0</v>
      </c>
      <c r="K190" s="12">
        <v>0</v>
      </c>
      <c r="L190" s="12">
        <f t="shared" si="80"/>
        <v>0</v>
      </c>
      <c r="M190" s="14"/>
      <c r="N190" s="14"/>
      <c r="O190" s="14"/>
      <c r="P190" s="12">
        <f t="shared" si="81"/>
        <v>0</v>
      </c>
      <c r="Q190" s="12">
        <v>0</v>
      </c>
      <c r="R190" s="12">
        <v>0</v>
      </c>
      <c r="S190" s="12">
        <v>0</v>
      </c>
    </row>
    <row r="191" ht="13.5" customHeight="1" spans="1:19">
      <c r="A191" s="11" t="s">
        <v>377</v>
      </c>
      <c r="B191" s="11" t="s">
        <v>378</v>
      </c>
      <c r="C191" s="12">
        <f t="shared" si="77"/>
        <v>260.41</v>
      </c>
      <c r="D191" s="12">
        <f t="shared" si="78"/>
        <v>245.41</v>
      </c>
      <c r="E191" s="12">
        <v>237.41</v>
      </c>
      <c r="F191" s="12">
        <v>0</v>
      </c>
      <c r="G191" s="12">
        <v>8</v>
      </c>
      <c r="H191" s="12">
        <f t="shared" si="79"/>
        <v>15</v>
      </c>
      <c r="I191" s="12">
        <v>4.2</v>
      </c>
      <c r="J191" s="12">
        <v>10.8</v>
      </c>
      <c r="K191" s="12">
        <v>0</v>
      </c>
      <c r="L191" s="12">
        <f t="shared" si="80"/>
        <v>0</v>
      </c>
      <c r="M191" s="14"/>
      <c r="N191" s="14"/>
      <c r="O191" s="14"/>
      <c r="P191" s="12">
        <f t="shared" si="81"/>
        <v>0</v>
      </c>
      <c r="Q191" s="12">
        <v>0</v>
      </c>
      <c r="R191" s="12">
        <v>0</v>
      </c>
      <c r="S191" s="12">
        <v>0</v>
      </c>
    </row>
    <row r="192" ht="13.5" customHeight="1" spans="1:19">
      <c r="A192" s="11" t="s">
        <v>379</v>
      </c>
      <c r="B192" s="11" t="s">
        <v>380</v>
      </c>
      <c r="C192" s="12">
        <f t="shared" si="77"/>
        <v>786.43</v>
      </c>
      <c r="D192" s="12">
        <f t="shared" si="78"/>
        <v>777.43</v>
      </c>
      <c r="E192" s="12">
        <v>767.03</v>
      </c>
      <c r="F192" s="12">
        <v>10.4</v>
      </c>
      <c r="G192" s="12">
        <v>0</v>
      </c>
      <c r="H192" s="12">
        <f t="shared" si="79"/>
        <v>9</v>
      </c>
      <c r="I192" s="12">
        <v>0</v>
      </c>
      <c r="J192" s="12">
        <v>9</v>
      </c>
      <c r="K192" s="12">
        <v>0</v>
      </c>
      <c r="L192" s="12">
        <f t="shared" si="80"/>
        <v>0</v>
      </c>
      <c r="M192" s="14"/>
      <c r="N192" s="14"/>
      <c r="O192" s="14"/>
      <c r="P192" s="12">
        <f t="shared" si="81"/>
        <v>0</v>
      </c>
      <c r="Q192" s="12">
        <v>0</v>
      </c>
      <c r="R192" s="12">
        <v>0</v>
      </c>
      <c r="S192" s="12">
        <v>0</v>
      </c>
    </row>
    <row r="193" ht="13.5" customHeight="1" spans="1:19">
      <c r="A193" s="11" t="s">
        <v>381</v>
      </c>
      <c r="B193" s="11" t="s">
        <v>382</v>
      </c>
      <c r="C193" s="12">
        <f t="shared" si="77"/>
        <v>94.53</v>
      </c>
      <c r="D193" s="12">
        <f t="shared" si="78"/>
        <v>78.53</v>
      </c>
      <c r="E193" s="12">
        <v>61.53</v>
      </c>
      <c r="F193" s="12">
        <v>0</v>
      </c>
      <c r="G193" s="12">
        <v>17</v>
      </c>
      <c r="H193" s="12">
        <f t="shared" si="79"/>
        <v>16</v>
      </c>
      <c r="I193" s="12">
        <v>0</v>
      </c>
      <c r="J193" s="12">
        <v>0</v>
      </c>
      <c r="K193" s="12">
        <v>16</v>
      </c>
      <c r="L193" s="12">
        <f t="shared" si="80"/>
        <v>0</v>
      </c>
      <c r="M193" s="14"/>
      <c r="N193" s="14"/>
      <c r="O193" s="14"/>
      <c r="P193" s="12">
        <f t="shared" si="81"/>
        <v>0</v>
      </c>
      <c r="Q193" s="12">
        <v>0</v>
      </c>
      <c r="R193" s="12">
        <v>0</v>
      </c>
      <c r="S193" s="12">
        <v>0</v>
      </c>
    </row>
    <row r="194" ht="13.5" customHeight="1" spans="1:19">
      <c r="A194" s="11" t="s">
        <v>383</v>
      </c>
      <c r="B194" s="11" t="s">
        <v>384</v>
      </c>
      <c r="C194" s="12">
        <f t="shared" ref="C194:S194" si="82">SUM(C195:C202)</f>
        <v>4364.51</v>
      </c>
      <c r="D194" s="12">
        <f t="shared" si="82"/>
        <v>1853.51</v>
      </c>
      <c r="E194" s="12">
        <f t="shared" si="82"/>
        <v>1783.74</v>
      </c>
      <c r="F194" s="12">
        <f t="shared" si="82"/>
        <v>52.77</v>
      </c>
      <c r="G194" s="12">
        <f t="shared" si="82"/>
        <v>17</v>
      </c>
      <c r="H194" s="12">
        <f t="shared" si="82"/>
        <v>2511</v>
      </c>
      <c r="I194" s="12">
        <f t="shared" si="82"/>
        <v>401.09</v>
      </c>
      <c r="J194" s="12">
        <f t="shared" si="82"/>
        <v>95.1</v>
      </c>
      <c r="K194" s="12">
        <f t="shared" si="82"/>
        <v>2014.81</v>
      </c>
      <c r="L194" s="12">
        <f t="shared" si="82"/>
        <v>0</v>
      </c>
      <c r="M194" s="12">
        <f t="shared" si="82"/>
        <v>0</v>
      </c>
      <c r="N194" s="12">
        <f t="shared" si="82"/>
        <v>0</v>
      </c>
      <c r="O194" s="12">
        <f t="shared" si="82"/>
        <v>0</v>
      </c>
      <c r="P194" s="12">
        <f t="shared" si="82"/>
        <v>0</v>
      </c>
      <c r="Q194" s="12">
        <f t="shared" si="82"/>
        <v>0</v>
      </c>
      <c r="R194" s="12">
        <f t="shared" si="82"/>
        <v>0</v>
      </c>
      <c r="S194" s="12">
        <f t="shared" si="82"/>
        <v>0</v>
      </c>
    </row>
    <row r="195" ht="12.75" customHeight="1" spans="1:19">
      <c r="A195" s="11" t="s">
        <v>385</v>
      </c>
      <c r="B195" s="11" t="s">
        <v>386</v>
      </c>
      <c r="C195" s="12">
        <f t="shared" ref="C195:C202" si="83">D195+H195+L195+P195</f>
        <v>2090.17</v>
      </c>
      <c r="D195" s="12">
        <f t="shared" ref="D195:D202" si="84">E195+F195+G195</f>
        <v>1641.98</v>
      </c>
      <c r="E195" s="12">
        <v>1589.21</v>
      </c>
      <c r="F195" s="12">
        <v>52.77</v>
      </c>
      <c r="G195" s="12">
        <v>0</v>
      </c>
      <c r="H195" s="12">
        <f t="shared" ref="H195:H202" si="85">I195+J195+K195</f>
        <v>448.19</v>
      </c>
      <c r="I195" s="12">
        <v>342.79</v>
      </c>
      <c r="J195" s="12">
        <v>5.4</v>
      </c>
      <c r="K195" s="12">
        <v>100</v>
      </c>
      <c r="L195" s="12">
        <f t="shared" ref="L195:L202" si="86">M195+N195+O195</f>
        <v>0</v>
      </c>
      <c r="M195" s="14"/>
      <c r="N195" s="14"/>
      <c r="O195" s="14"/>
      <c r="P195" s="12"/>
      <c r="Q195" s="12"/>
      <c r="R195" s="12"/>
      <c r="S195" s="12"/>
    </row>
    <row r="196" ht="13.5" customHeight="1" spans="1:19">
      <c r="A196" s="11" t="s">
        <v>387</v>
      </c>
      <c r="B196" s="11" t="s">
        <v>388</v>
      </c>
      <c r="C196" s="12">
        <f t="shared" si="83"/>
        <v>45.74</v>
      </c>
      <c r="D196" s="12">
        <f t="shared" si="84"/>
        <v>45.74</v>
      </c>
      <c r="E196" s="12">
        <v>45.74</v>
      </c>
      <c r="F196" s="12">
        <v>0</v>
      </c>
      <c r="G196" s="12">
        <v>0</v>
      </c>
      <c r="H196" s="12">
        <f t="shared" si="85"/>
        <v>0</v>
      </c>
      <c r="I196" s="12">
        <v>0</v>
      </c>
      <c r="J196" s="12">
        <v>0</v>
      </c>
      <c r="K196" s="12">
        <v>0</v>
      </c>
      <c r="L196" s="12">
        <f t="shared" si="86"/>
        <v>0</v>
      </c>
      <c r="M196" s="14"/>
      <c r="N196" s="14"/>
      <c r="O196" s="14"/>
      <c r="P196" s="12"/>
      <c r="Q196" s="12"/>
      <c r="R196" s="12"/>
      <c r="S196" s="12"/>
    </row>
    <row r="197" ht="13.5" customHeight="1" spans="1:19">
      <c r="A197" s="11" t="s">
        <v>389</v>
      </c>
      <c r="B197" s="11" t="s">
        <v>390</v>
      </c>
      <c r="C197" s="12">
        <f t="shared" si="83"/>
        <v>385.03</v>
      </c>
      <c r="D197" s="12">
        <f t="shared" si="84"/>
        <v>131.2</v>
      </c>
      <c r="E197" s="12">
        <v>131.2</v>
      </c>
      <c r="F197" s="12">
        <v>0</v>
      </c>
      <c r="G197" s="12">
        <v>0</v>
      </c>
      <c r="H197" s="12">
        <f t="shared" si="85"/>
        <v>253.83</v>
      </c>
      <c r="I197" s="12">
        <v>55.1</v>
      </c>
      <c r="J197" s="12">
        <v>85.9</v>
      </c>
      <c r="K197" s="12">
        <v>112.83</v>
      </c>
      <c r="L197" s="12">
        <f t="shared" si="86"/>
        <v>0</v>
      </c>
      <c r="M197" s="14"/>
      <c r="N197" s="14"/>
      <c r="O197" s="14"/>
      <c r="P197" s="12"/>
      <c r="Q197" s="12"/>
      <c r="R197" s="12"/>
      <c r="S197" s="12"/>
    </row>
    <row r="198" ht="13.5" customHeight="1" spans="1:19">
      <c r="A198" s="11" t="s">
        <v>391</v>
      </c>
      <c r="B198" s="11" t="s">
        <v>392</v>
      </c>
      <c r="C198" s="12">
        <f t="shared" si="83"/>
        <v>30.49</v>
      </c>
      <c r="D198" s="12">
        <f t="shared" si="84"/>
        <v>0</v>
      </c>
      <c r="E198" s="12">
        <v>0</v>
      </c>
      <c r="F198" s="12">
        <v>0</v>
      </c>
      <c r="G198" s="12">
        <v>0</v>
      </c>
      <c r="H198" s="12">
        <f t="shared" si="85"/>
        <v>30.49</v>
      </c>
      <c r="I198" s="12">
        <v>0</v>
      </c>
      <c r="J198" s="12">
        <v>0</v>
      </c>
      <c r="K198" s="12">
        <v>30.49</v>
      </c>
      <c r="L198" s="12">
        <f t="shared" si="86"/>
        <v>0</v>
      </c>
      <c r="M198" s="14"/>
      <c r="N198" s="14"/>
      <c r="O198" s="14"/>
      <c r="P198" s="12"/>
      <c r="Q198" s="12"/>
      <c r="R198" s="12"/>
      <c r="S198" s="12"/>
    </row>
    <row r="199" ht="13.5" customHeight="1" spans="1:19">
      <c r="A199" s="11" t="s">
        <v>393</v>
      </c>
      <c r="B199" s="11" t="s">
        <v>394</v>
      </c>
      <c r="C199" s="12">
        <f t="shared" si="83"/>
        <v>989.08</v>
      </c>
      <c r="D199" s="12">
        <f t="shared" si="84"/>
        <v>32.59</v>
      </c>
      <c r="E199" s="12">
        <v>17.59</v>
      </c>
      <c r="F199" s="12">
        <v>0</v>
      </c>
      <c r="G199" s="12">
        <v>15</v>
      </c>
      <c r="H199" s="12">
        <f t="shared" si="85"/>
        <v>956.49</v>
      </c>
      <c r="I199" s="12">
        <v>3.2</v>
      </c>
      <c r="J199" s="12">
        <v>3.8</v>
      </c>
      <c r="K199" s="12">
        <v>949.49</v>
      </c>
      <c r="L199" s="12">
        <f t="shared" si="86"/>
        <v>0</v>
      </c>
      <c r="M199" s="14"/>
      <c r="N199" s="14"/>
      <c r="O199" s="14"/>
      <c r="P199" s="12"/>
      <c r="Q199" s="12"/>
      <c r="R199" s="12"/>
      <c r="S199" s="12"/>
    </row>
    <row r="200" ht="13.5" customHeight="1" spans="1:19">
      <c r="A200" s="11" t="s">
        <v>395</v>
      </c>
      <c r="B200" s="11" t="s">
        <v>396</v>
      </c>
      <c r="C200" s="12">
        <f t="shared" si="83"/>
        <v>55</v>
      </c>
      <c r="D200" s="12">
        <f t="shared" si="84"/>
        <v>2</v>
      </c>
      <c r="E200" s="12">
        <v>0</v>
      </c>
      <c r="F200" s="12">
        <v>0</v>
      </c>
      <c r="G200" s="12">
        <v>2</v>
      </c>
      <c r="H200" s="12">
        <f t="shared" si="85"/>
        <v>53</v>
      </c>
      <c r="I200" s="12">
        <v>0</v>
      </c>
      <c r="J200" s="12">
        <v>0</v>
      </c>
      <c r="K200" s="12">
        <v>53</v>
      </c>
      <c r="L200" s="12">
        <f t="shared" si="86"/>
        <v>0</v>
      </c>
      <c r="M200" s="14"/>
      <c r="N200" s="14"/>
      <c r="O200" s="14"/>
      <c r="P200" s="12"/>
      <c r="Q200" s="12"/>
      <c r="R200" s="12"/>
      <c r="S200" s="12"/>
    </row>
    <row r="201" ht="13.5" customHeight="1" spans="1:19">
      <c r="A201" s="11" t="s">
        <v>397</v>
      </c>
      <c r="B201" s="11" t="s">
        <v>398</v>
      </c>
      <c r="C201" s="12">
        <f t="shared" si="83"/>
        <v>73</v>
      </c>
      <c r="D201" s="12">
        <f t="shared" si="84"/>
        <v>0</v>
      </c>
      <c r="E201" s="12">
        <v>0</v>
      </c>
      <c r="F201" s="12">
        <v>0</v>
      </c>
      <c r="G201" s="12">
        <v>0</v>
      </c>
      <c r="H201" s="12">
        <f t="shared" si="85"/>
        <v>73</v>
      </c>
      <c r="I201" s="12">
        <v>0</v>
      </c>
      <c r="J201" s="12">
        <v>0</v>
      </c>
      <c r="K201" s="12">
        <v>73</v>
      </c>
      <c r="L201" s="12">
        <f t="shared" si="86"/>
        <v>0</v>
      </c>
      <c r="M201" s="14"/>
      <c r="N201" s="14"/>
      <c r="O201" s="14"/>
      <c r="P201" s="12"/>
      <c r="Q201" s="12"/>
      <c r="R201" s="12"/>
      <c r="S201" s="12"/>
    </row>
    <row r="202" ht="13.5" customHeight="1" spans="1:19">
      <c r="A202" s="11" t="s">
        <v>399</v>
      </c>
      <c r="B202" s="11" t="s">
        <v>400</v>
      </c>
      <c r="C202" s="12">
        <f t="shared" si="83"/>
        <v>696</v>
      </c>
      <c r="D202" s="12">
        <f t="shared" si="84"/>
        <v>0</v>
      </c>
      <c r="E202" s="12">
        <v>0</v>
      </c>
      <c r="F202" s="12">
        <v>0</v>
      </c>
      <c r="G202" s="12">
        <v>0</v>
      </c>
      <c r="H202" s="12">
        <f t="shared" si="85"/>
        <v>696</v>
      </c>
      <c r="I202" s="12">
        <v>0</v>
      </c>
      <c r="J202" s="12">
        <v>0</v>
      </c>
      <c r="K202" s="12">
        <v>696</v>
      </c>
      <c r="L202" s="12">
        <f t="shared" si="86"/>
        <v>0</v>
      </c>
      <c r="M202" s="14"/>
      <c r="N202" s="14"/>
      <c r="O202" s="14"/>
      <c r="P202" s="12"/>
      <c r="Q202" s="12"/>
      <c r="R202" s="12"/>
      <c r="S202" s="12"/>
    </row>
    <row r="203" ht="13.5" customHeight="1" spans="1:19">
      <c r="A203" s="11" t="s">
        <v>401</v>
      </c>
      <c r="B203" s="11" t="s">
        <v>402</v>
      </c>
      <c r="C203" s="12">
        <f t="shared" ref="C203:S203" si="87">SUM(C204:C211)</f>
        <v>4978.72</v>
      </c>
      <c r="D203" s="12">
        <f t="shared" si="87"/>
        <v>3653.72</v>
      </c>
      <c r="E203" s="12">
        <f t="shared" si="87"/>
        <v>3631.57</v>
      </c>
      <c r="F203" s="12">
        <f t="shared" si="87"/>
        <v>7.15</v>
      </c>
      <c r="G203" s="12">
        <f t="shared" si="87"/>
        <v>15</v>
      </c>
      <c r="H203" s="12">
        <f t="shared" si="87"/>
        <v>1325</v>
      </c>
      <c r="I203" s="12">
        <f t="shared" si="87"/>
        <v>492.74</v>
      </c>
      <c r="J203" s="12">
        <f t="shared" si="87"/>
        <v>322.3</v>
      </c>
      <c r="K203" s="12">
        <f t="shared" si="87"/>
        <v>509.96</v>
      </c>
      <c r="L203" s="12">
        <f t="shared" si="87"/>
        <v>0</v>
      </c>
      <c r="M203" s="12">
        <f t="shared" si="87"/>
        <v>0</v>
      </c>
      <c r="N203" s="12">
        <f t="shared" si="87"/>
        <v>0</v>
      </c>
      <c r="O203" s="12">
        <f t="shared" si="87"/>
        <v>0</v>
      </c>
      <c r="P203" s="12">
        <f t="shared" si="87"/>
        <v>0</v>
      </c>
      <c r="Q203" s="12">
        <f t="shared" si="87"/>
        <v>0</v>
      </c>
      <c r="R203" s="12">
        <f t="shared" si="87"/>
        <v>0</v>
      </c>
      <c r="S203" s="12">
        <f t="shared" si="87"/>
        <v>0</v>
      </c>
    </row>
    <row r="204" ht="13.5" customHeight="1" spans="1:19">
      <c r="A204" s="11" t="s">
        <v>403</v>
      </c>
      <c r="B204" s="11" t="s">
        <v>404</v>
      </c>
      <c r="C204" s="12">
        <f t="shared" ref="C204:C211" si="88">D204+H204+L204+P204</f>
        <v>191.16</v>
      </c>
      <c r="D204" s="12">
        <f t="shared" ref="D204:D211" si="89">E204+F204+G204</f>
        <v>184.56</v>
      </c>
      <c r="E204" s="12">
        <v>177.41</v>
      </c>
      <c r="F204" s="12">
        <v>7.15</v>
      </c>
      <c r="G204" s="12">
        <v>0</v>
      </c>
      <c r="H204" s="12">
        <f t="shared" ref="H204:H211" si="90">I204+J204+K204</f>
        <v>6.6</v>
      </c>
      <c r="I204" s="12">
        <v>0</v>
      </c>
      <c r="J204" s="12">
        <v>6.6</v>
      </c>
      <c r="K204" s="12">
        <v>0</v>
      </c>
      <c r="L204" s="12">
        <f t="shared" ref="L204:L211" si="91">M204+N204+O204</f>
        <v>0</v>
      </c>
      <c r="M204" s="14"/>
      <c r="N204" s="14"/>
      <c r="O204" s="14"/>
      <c r="P204" s="12">
        <f t="shared" ref="P204:P211" si="92">Q204+R204+S204</f>
        <v>0</v>
      </c>
      <c r="Q204" s="12">
        <v>0</v>
      </c>
      <c r="R204" s="12">
        <v>0</v>
      </c>
      <c r="S204" s="12">
        <v>0</v>
      </c>
    </row>
    <row r="205" ht="13.5" customHeight="1" spans="1:19">
      <c r="A205" s="11" t="s">
        <v>405</v>
      </c>
      <c r="B205" s="11" t="s">
        <v>406</v>
      </c>
      <c r="C205" s="12">
        <f t="shared" si="88"/>
        <v>93.4</v>
      </c>
      <c r="D205" s="12">
        <f t="shared" si="89"/>
        <v>0</v>
      </c>
      <c r="E205" s="12">
        <v>0</v>
      </c>
      <c r="F205" s="12">
        <v>0</v>
      </c>
      <c r="G205" s="12">
        <v>0</v>
      </c>
      <c r="H205" s="12">
        <f t="shared" si="90"/>
        <v>93.4</v>
      </c>
      <c r="I205" s="12">
        <v>0</v>
      </c>
      <c r="J205" s="12">
        <v>0</v>
      </c>
      <c r="K205" s="12">
        <v>93.4</v>
      </c>
      <c r="L205" s="12">
        <f t="shared" si="91"/>
        <v>0</v>
      </c>
      <c r="M205" s="14"/>
      <c r="N205" s="14"/>
      <c r="O205" s="14"/>
      <c r="P205" s="12">
        <f t="shared" si="92"/>
        <v>0</v>
      </c>
      <c r="Q205" s="12">
        <v>0</v>
      </c>
      <c r="R205" s="12">
        <v>0</v>
      </c>
      <c r="S205" s="12">
        <v>0</v>
      </c>
    </row>
    <row r="206" ht="13.5" customHeight="1" spans="1:19">
      <c r="A206" s="11" t="s">
        <v>407</v>
      </c>
      <c r="B206" s="11" t="s">
        <v>408</v>
      </c>
      <c r="C206" s="12">
        <f t="shared" si="88"/>
        <v>2823.28</v>
      </c>
      <c r="D206" s="12">
        <f t="shared" si="89"/>
        <v>2338.64</v>
      </c>
      <c r="E206" s="12">
        <v>2338.64</v>
      </c>
      <c r="F206" s="12">
        <v>0</v>
      </c>
      <c r="G206" s="12">
        <v>0</v>
      </c>
      <c r="H206" s="12">
        <f t="shared" si="90"/>
        <v>484.64</v>
      </c>
      <c r="I206" s="12">
        <v>235.74</v>
      </c>
      <c r="J206" s="12">
        <v>188.9</v>
      </c>
      <c r="K206" s="12">
        <v>60</v>
      </c>
      <c r="L206" s="12">
        <f t="shared" si="91"/>
        <v>0</v>
      </c>
      <c r="M206" s="14"/>
      <c r="N206" s="14"/>
      <c r="O206" s="14"/>
      <c r="P206" s="12">
        <f t="shared" si="92"/>
        <v>0</v>
      </c>
      <c r="Q206" s="12">
        <v>0</v>
      </c>
      <c r="R206" s="12">
        <v>0</v>
      </c>
      <c r="S206" s="12">
        <v>0</v>
      </c>
    </row>
    <row r="207" ht="13.5" customHeight="1" spans="1:19">
      <c r="A207" s="11" t="s">
        <v>409</v>
      </c>
      <c r="B207" s="11" t="s">
        <v>410</v>
      </c>
      <c r="C207" s="12">
        <f t="shared" si="88"/>
        <v>1346.31</v>
      </c>
      <c r="D207" s="12">
        <f t="shared" si="89"/>
        <v>1037.95</v>
      </c>
      <c r="E207" s="12">
        <v>1027.95</v>
      </c>
      <c r="F207" s="12">
        <v>0</v>
      </c>
      <c r="G207" s="12">
        <v>10</v>
      </c>
      <c r="H207" s="12">
        <f t="shared" si="90"/>
        <v>308.36</v>
      </c>
      <c r="I207" s="12">
        <v>141.77</v>
      </c>
      <c r="J207" s="12">
        <v>82.03</v>
      </c>
      <c r="K207" s="12">
        <v>84.56</v>
      </c>
      <c r="L207" s="12">
        <f t="shared" si="91"/>
        <v>0</v>
      </c>
      <c r="M207" s="14"/>
      <c r="N207" s="14"/>
      <c r="O207" s="14"/>
      <c r="P207" s="12">
        <f t="shared" si="92"/>
        <v>0</v>
      </c>
      <c r="Q207" s="12">
        <v>0</v>
      </c>
      <c r="R207" s="12">
        <v>0</v>
      </c>
      <c r="S207" s="12">
        <v>0</v>
      </c>
    </row>
    <row r="208" ht="13.5" customHeight="1" spans="1:19">
      <c r="A208" s="11" t="s">
        <v>411</v>
      </c>
      <c r="B208" s="11" t="s">
        <v>412</v>
      </c>
      <c r="C208" s="12">
        <f t="shared" si="88"/>
        <v>247.57</v>
      </c>
      <c r="D208" s="12">
        <f t="shared" si="89"/>
        <v>87.57</v>
      </c>
      <c r="E208" s="12">
        <v>87.57</v>
      </c>
      <c r="F208" s="12">
        <v>0</v>
      </c>
      <c r="G208" s="12">
        <v>0</v>
      </c>
      <c r="H208" s="12">
        <f t="shared" si="90"/>
        <v>160</v>
      </c>
      <c r="I208" s="12">
        <v>115.23</v>
      </c>
      <c r="J208" s="12">
        <v>44.77</v>
      </c>
      <c r="K208" s="12">
        <v>0</v>
      </c>
      <c r="L208" s="12">
        <f t="shared" si="91"/>
        <v>0</v>
      </c>
      <c r="M208" s="14"/>
      <c r="N208" s="14"/>
      <c r="O208" s="14"/>
      <c r="P208" s="12">
        <f t="shared" si="92"/>
        <v>0</v>
      </c>
      <c r="Q208" s="12">
        <v>0</v>
      </c>
      <c r="R208" s="12">
        <v>0</v>
      </c>
      <c r="S208" s="12">
        <v>0</v>
      </c>
    </row>
    <row r="209" ht="13.5" customHeight="1" spans="1:19">
      <c r="A209" s="11" t="s">
        <v>413</v>
      </c>
      <c r="B209" s="11" t="s">
        <v>414</v>
      </c>
      <c r="C209" s="12">
        <f t="shared" si="88"/>
        <v>272</v>
      </c>
      <c r="D209" s="12">
        <f t="shared" si="89"/>
        <v>0</v>
      </c>
      <c r="E209" s="12">
        <v>0</v>
      </c>
      <c r="F209" s="12">
        <v>0</v>
      </c>
      <c r="G209" s="12">
        <v>0</v>
      </c>
      <c r="H209" s="12">
        <f t="shared" si="90"/>
        <v>272</v>
      </c>
      <c r="I209" s="12">
        <v>0</v>
      </c>
      <c r="J209" s="12">
        <v>0</v>
      </c>
      <c r="K209" s="12">
        <v>272</v>
      </c>
      <c r="L209" s="12">
        <f t="shared" si="91"/>
        <v>0</v>
      </c>
      <c r="M209" s="14"/>
      <c r="N209" s="14"/>
      <c r="O209" s="14"/>
      <c r="P209" s="12">
        <f t="shared" si="92"/>
        <v>0</v>
      </c>
      <c r="Q209" s="12">
        <v>0</v>
      </c>
      <c r="R209" s="12">
        <v>0</v>
      </c>
      <c r="S209" s="12">
        <v>0</v>
      </c>
    </row>
    <row r="210" ht="13.5" customHeight="1" spans="1:19">
      <c r="A210" s="11" t="s">
        <v>415</v>
      </c>
      <c r="B210" s="11" t="s">
        <v>416</v>
      </c>
      <c r="C210" s="12">
        <f t="shared" si="88"/>
        <v>3</v>
      </c>
      <c r="D210" s="12">
        <f t="shared" si="89"/>
        <v>3</v>
      </c>
      <c r="E210" s="12">
        <v>0</v>
      </c>
      <c r="F210" s="12">
        <v>0</v>
      </c>
      <c r="G210" s="12">
        <v>3</v>
      </c>
      <c r="H210" s="12">
        <f t="shared" si="90"/>
        <v>0</v>
      </c>
      <c r="I210" s="12">
        <v>0</v>
      </c>
      <c r="J210" s="12">
        <v>0</v>
      </c>
      <c r="K210" s="12">
        <v>0</v>
      </c>
      <c r="L210" s="12">
        <f t="shared" si="91"/>
        <v>0</v>
      </c>
      <c r="M210" s="14"/>
      <c r="N210" s="14"/>
      <c r="O210" s="14"/>
      <c r="P210" s="12">
        <f t="shared" si="92"/>
        <v>0</v>
      </c>
      <c r="Q210" s="12">
        <v>0</v>
      </c>
      <c r="R210" s="12">
        <v>0</v>
      </c>
      <c r="S210" s="12">
        <v>0</v>
      </c>
    </row>
    <row r="211" ht="13.5" customHeight="1" spans="1:19">
      <c r="A211" s="11" t="s">
        <v>417</v>
      </c>
      <c r="B211" s="11" t="s">
        <v>418</v>
      </c>
      <c r="C211" s="12">
        <f t="shared" si="88"/>
        <v>2</v>
      </c>
      <c r="D211" s="12">
        <f t="shared" si="89"/>
        <v>2</v>
      </c>
      <c r="E211" s="12">
        <v>0</v>
      </c>
      <c r="F211" s="12">
        <v>0</v>
      </c>
      <c r="G211" s="12">
        <v>2</v>
      </c>
      <c r="H211" s="12">
        <f t="shared" si="90"/>
        <v>0</v>
      </c>
      <c r="I211" s="12">
        <v>0</v>
      </c>
      <c r="J211" s="12">
        <v>0</v>
      </c>
      <c r="K211" s="12">
        <v>0</v>
      </c>
      <c r="L211" s="12">
        <f t="shared" si="91"/>
        <v>0</v>
      </c>
      <c r="M211" s="14"/>
      <c r="N211" s="14"/>
      <c r="O211" s="14"/>
      <c r="P211" s="12">
        <f t="shared" si="92"/>
        <v>0</v>
      </c>
      <c r="Q211" s="12">
        <v>0</v>
      </c>
      <c r="R211" s="12">
        <v>0</v>
      </c>
      <c r="S211" s="12">
        <v>0</v>
      </c>
    </row>
    <row r="212" ht="13.5" customHeight="1" spans="1:19">
      <c r="A212" s="11" t="s">
        <v>419</v>
      </c>
      <c r="B212" s="11" t="s">
        <v>420</v>
      </c>
      <c r="C212" s="12">
        <f t="shared" ref="C212:S212" si="93">SUM(C213:C215)</f>
        <v>3912.86</v>
      </c>
      <c r="D212" s="12">
        <f t="shared" si="93"/>
        <v>3912.86</v>
      </c>
      <c r="E212" s="12">
        <f t="shared" si="93"/>
        <v>60.26</v>
      </c>
      <c r="F212" s="12">
        <f t="shared" si="93"/>
        <v>2.6</v>
      </c>
      <c r="G212" s="12">
        <f t="shared" si="93"/>
        <v>3850</v>
      </c>
      <c r="H212" s="12">
        <f t="shared" si="93"/>
        <v>0</v>
      </c>
      <c r="I212" s="12">
        <f t="shared" si="93"/>
        <v>0</v>
      </c>
      <c r="J212" s="12">
        <f t="shared" si="93"/>
        <v>0</v>
      </c>
      <c r="K212" s="12">
        <f t="shared" si="93"/>
        <v>0</v>
      </c>
      <c r="L212" s="12">
        <f t="shared" si="93"/>
        <v>0</v>
      </c>
      <c r="M212" s="12">
        <f t="shared" si="93"/>
        <v>0</v>
      </c>
      <c r="N212" s="12">
        <f t="shared" si="93"/>
        <v>0</v>
      </c>
      <c r="O212" s="12">
        <f t="shared" si="93"/>
        <v>0</v>
      </c>
      <c r="P212" s="12">
        <f t="shared" si="93"/>
        <v>0</v>
      </c>
      <c r="Q212" s="12">
        <f t="shared" si="93"/>
        <v>0</v>
      </c>
      <c r="R212" s="12">
        <f t="shared" si="93"/>
        <v>0</v>
      </c>
      <c r="S212" s="12">
        <f t="shared" si="93"/>
        <v>0</v>
      </c>
    </row>
    <row r="213" ht="13.5" customHeight="1" spans="1:19">
      <c r="A213" s="11" t="s">
        <v>421</v>
      </c>
      <c r="B213" s="11" t="s">
        <v>422</v>
      </c>
      <c r="C213" s="12">
        <f>D213+H213+L213+P213</f>
        <v>62.86</v>
      </c>
      <c r="D213" s="12">
        <f>E213+F213+G213</f>
        <v>62.86</v>
      </c>
      <c r="E213" s="12">
        <v>60.26</v>
      </c>
      <c r="F213" s="12">
        <v>2.6</v>
      </c>
      <c r="G213" s="12">
        <v>0</v>
      </c>
      <c r="H213" s="12">
        <f>I213+J213+K213</f>
        <v>0</v>
      </c>
      <c r="I213" s="12">
        <v>0</v>
      </c>
      <c r="J213" s="12">
        <v>0</v>
      </c>
      <c r="K213" s="12">
        <v>0</v>
      </c>
      <c r="L213" s="12">
        <f>M213+N213+O213</f>
        <v>0</v>
      </c>
      <c r="M213" s="14"/>
      <c r="N213" s="14"/>
      <c r="O213" s="14"/>
      <c r="P213" s="12">
        <f>Q213+R213+S213</f>
        <v>0</v>
      </c>
      <c r="Q213" s="12">
        <v>0</v>
      </c>
      <c r="R213" s="12">
        <v>0</v>
      </c>
      <c r="S213" s="12">
        <v>0</v>
      </c>
    </row>
    <row r="214" ht="13.5" customHeight="1" spans="1:19">
      <c r="A214" s="11" t="s">
        <v>423</v>
      </c>
      <c r="B214" s="11" t="s">
        <v>424</v>
      </c>
      <c r="C214" s="12">
        <f>D214+H214+L214+P214</f>
        <v>3800</v>
      </c>
      <c r="D214" s="12">
        <f>E214+F214+G214</f>
        <v>3800</v>
      </c>
      <c r="E214" s="12">
        <v>0</v>
      </c>
      <c r="F214" s="12">
        <v>0</v>
      </c>
      <c r="G214" s="12">
        <v>3800</v>
      </c>
      <c r="H214" s="12">
        <f>I214+J214+K214</f>
        <v>0</v>
      </c>
      <c r="I214" s="12">
        <v>0</v>
      </c>
      <c r="J214" s="12">
        <v>0</v>
      </c>
      <c r="K214" s="12">
        <v>0</v>
      </c>
      <c r="L214" s="12">
        <f>M214+N214+O214</f>
        <v>0</v>
      </c>
      <c r="M214" s="14"/>
      <c r="N214" s="14"/>
      <c r="O214" s="14"/>
      <c r="P214" s="12">
        <f>Q214+R214+S214</f>
        <v>0</v>
      </c>
      <c r="Q214" s="12">
        <v>0</v>
      </c>
      <c r="R214" s="12">
        <v>0</v>
      </c>
      <c r="S214" s="12">
        <v>0</v>
      </c>
    </row>
    <row r="215" ht="13.5" customHeight="1" spans="1:19">
      <c r="A215" s="11" t="s">
        <v>425</v>
      </c>
      <c r="B215" s="11" t="s">
        <v>426</v>
      </c>
      <c r="C215" s="12">
        <f>D215+H215+L215+P215</f>
        <v>50</v>
      </c>
      <c r="D215" s="12">
        <f>E215+F215+G215</f>
        <v>50</v>
      </c>
      <c r="E215" s="12">
        <v>0</v>
      </c>
      <c r="F215" s="12">
        <v>0</v>
      </c>
      <c r="G215" s="12">
        <v>50</v>
      </c>
      <c r="H215" s="12">
        <f>I215+J215+K215</f>
        <v>0</v>
      </c>
      <c r="I215" s="12">
        <v>0</v>
      </c>
      <c r="J215" s="12">
        <v>0</v>
      </c>
      <c r="K215" s="12">
        <v>0</v>
      </c>
      <c r="L215" s="12">
        <f>M215+N215+O215</f>
        <v>0</v>
      </c>
      <c r="M215" s="14"/>
      <c r="N215" s="14"/>
      <c r="O215" s="14"/>
      <c r="P215" s="12">
        <f>Q215+R215+S215</f>
        <v>0</v>
      </c>
      <c r="Q215" s="12">
        <v>0</v>
      </c>
      <c r="R215" s="12">
        <v>0</v>
      </c>
      <c r="S215" s="12">
        <v>0</v>
      </c>
    </row>
    <row r="216" ht="13.5" customHeight="1" spans="1:19">
      <c r="A216" s="11" t="s">
        <v>427</v>
      </c>
      <c r="B216" s="11" t="s">
        <v>428</v>
      </c>
      <c r="C216" s="12">
        <f t="shared" ref="C216:S216" si="94">C217</f>
        <v>410</v>
      </c>
      <c r="D216" s="12">
        <f t="shared" si="94"/>
        <v>410</v>
      </c>
      <c r="E216" s="12">
        <f t="shared" si="94"/>
        <v>0</v>
      </c>
      <c r="F216" s="12">
        <f t="shared" si="94"/>
        <v>0</v>
      </c>
      <c r="G216" s="12">
        <f t="shared" si="94"/>
        <v>410</v>
      </c>
      <c r="H216" s="12">
        <f t="shared" si="94"/>
        <v>0</v>
      </c>
      <c r="I216" s="12">
        <f t="shared" si="94"/>
        <v>0</v>
      </c>
      <c r="J216" s="12">
        <f t="shared" si="94"/>
        <v>0</v>
      </c>
      <c r="K216" s="12">
        <f t="shared" si="94"/>
        <v>0</v>
      </c>
      <c r="L216" s="12">
        <f t="shared" si="94"/>
        <v>0</v>
      </c>
      <c r="M216" s="12">
        <f t="shared" si="94"/>
        <v>0</v>
      </c>
      <c r="N216" s="12">
        <f t="shared" si="94"/>
        <v>0</v>
      </c>
      <c r="O216" s="12">
        <f t="shared" si="94"/>
        <v>0</v>
      </c>
      <c r="P216" s="12">
        <f t="shared" si="94"/>
        <v>0</v>
      </c>
      <c r="Q216" s="12">
        <f t="shared" si="94"/>
        <v>0</v>
      </c>
      <c r="R216" s="12">
        <f t="shared" si="94"/>
        <v>0</v>
      </c>
      <c r="S216" s="12">
        <f t="shared" si="94"/>
        <v>0</v>
      </c>
    </row>
    <row r="217" ht="13.5" customHeight="1" spans="1:19">
      <c r="A217" s="11" t="s">
        <v>429</v>
      </c>
      <c r="B217" s="11" t="s">
        <v>430</v>
      </c>
      <c r="C217" s="12">
        <f>D217+H217+L217+P217</f>
        <v>410</v>
      </c>
      <c r="D217" s="12">
        <f>E217+F217+G217</f>
        <v>410</v>
      </c>
      <c r="E217" s="12">
        <v>0</v>
      </c>
      <c r="F217" s="12">
        <v>0</v>
      </c>
      <c r="G217" s="12">
        <v>410</v>
      </c>
      <c r="H217" s="12">
        <f>I217+J217+K217</f>
        <v>0</v>
      </c>
      <c r="I217" s="12">
        <v>0</v>
      </c>
      <c r="J217" s="12">
        <v>0</v>
      </c>
      <c r="K217" s="12">
        <v>0</v>
      </c>
      <c r="L217" s="12">
        <f>M217+N217+O217</f>
        <v>0</v>
      </c>
      <c r="M217" s="14"/>
      <c r="N217" s="14"/>
      <c r="O217" s="14"/>
      <c r="P217" s="12">
        <f>Q217+R217+S217</f>
        <v>0</v>
      </c>
      <c r="Q217" s="12">
        <v>0</v>
      </c>
      <c r="R217" s="12">
        <v>0</v>
      </c>
      <c r="S217" s="12">
        <v>0</v>
      </c>
    </row>
    <row r="218" ht="13.5" customHeight="1" spans="1:19">
      <c r="A218" s="11" t="s">
        <v>431</v>
      </c>
      <c r="B218" s="11" t="s">
        <v>432</v>
      </c>
      <c r="C218" s="12">
        <f t="shared" ref="C218:S218" si="95">C219</f>
        <v>3040.68</v>
      </c>
      <c r="D218" s="12">
        <f t="shared" si="95"/>
        <v>2720.68</v>
      </c>
      <c r="E218" s="12">
        <f t="shared" si="95"/>
        <v>896.18</v>
      </c>
      <c r="F218" s="12">
        <f t="shared" si="95"/>
        <v>6.5</v>
      </c>
      <c r="G218" s="12">
        <f t="shared" si="95"/>
        <v>1818</v>
      </c>
      <c r="H218" s="12">
        <f t="shared" si="95"/>
        <v>320</v>
      </c>
      <c r="I218" s="12">
        <f t="shared" si="95"/>
        <v>243</v>
      </c>
      <c r="J218" s="12">
        <f t="shared" si="95"/>
        <v>54</v>
      </c>
      <c r="K218" s="12">
        <f t="shared" si="95"/>
        <v>23</v>
      </c>
      <c r="L218" s="12">
        <f t="shared" si="95"/>
        <v>0</v>
      </c>
      <c r="M218" s="12">
        <f t="shared" si="95"/>
        <v>0</v>
      </c>
      <c r="N218" s="12">
        <f t="shared" si="95"/>
        <v>0</v>
      </c>
      <c r="O218" s="12">
        <f t="shared" si="95"/>
        <v>0</v>
      </c>
      <c r="P218" s="12">
        <f t="shared" si="95"/>
        <v>0</v>
      </c>
      <c r="Q218" s="12">
        <f t="shared" si="95"/>
        <v>0</v>
      </c>
      <c r="R218" s="12">
        <f t="shared" si="95"/>
        <v>0</v>
      </c>
      <c r="S218" s="12">
        <f t="shared" si="95"/>
        <v>0</v>
      </c>
    </row>
    <row r="219" ht="13.5" customHeight="1" spans="1:19">
      <c r="A219" s="11" t="s">
        <v>433</v>
      </c>
      <c r="B219" s="11" t="s">
        <v>434</v>
      </c>
      <c r="C219" s="12">
        <f t="shared" ref="C219:S219" si="96">SUM(C220:C224)</f>
        <v>3040.68</v>
      </c>
      <c r="D219" s="12">
        <f t="shared" si="96"/>
        <v>2720.68</v>
      </c>
      <c r="E219" s="12">
        <f t="shared" si="96"/>
        <v>896.18</v>
      </c>
      <c r="F219" s="12">
        <f t="shared" si="96"/>
        <v>6.5</v>
      </c>
      <c r="G219" s="12">
        <f t="shared" si="96"/>
        <v>1818</v>
      </c>
      <c r="H219" s="12">
        <f t="shared" si="96"/>
        <v>320</v>
      </c>
      <c r="I219" s="12">
        <f t="shared" si="96"/>
        <v>243</v>
      </c>
      <c r="J219" s="12">
        <f t="shared" si="96"/>
        <v>54</v>
      </c>
      <c r="K219" s="12">
        <f t="shared" si="96"/>
        <v>23</v>
      </c>
      <c r="L219" s="12">
        <f t="shared" si="96"/>
        <v>0</v>
      </c>
      <c r="M219" s="12">
        <f t="shared" si="96"/>
        <v>0</v>
      </c>
      <c r="N219" s="12">
        <f t="shared" si="96"/>
        <v>0</v>
      </c>
      <c r="O219" s="12">
        <f t="shared" si="96"/>
        <v>0</v>
      </c>
      <c r="P219" s="12">
        <f t="shared" si="96"/>
        <v>0</v>
      </c>
      <c r="Q219" s="12">
        <f t="shared" si="96"/>
        <v>0</v>
      </c>
      <c r="R219" s="12">
        <f t="shared" si="96"/>
        <v>0</v>
      </c>
      <c r="S219" s="12">
        <f t="shared" si="96"/>
        <v>0</v>
      </c>
    </row>
    <row r="220" ht="13.5" customHeight="1" spans="1:19">
      <c r="A220" s="11" t="s">
        <v>435</v>
      </c>
      <c r="B220" s="11" t="s">
        <v>436</v>
      </c>
      <c r="C220" s="12">
        <f>D220+H220+L220+P220</f>
        <v>600.18</v>
      </c>
      <c r="D220" s="12">
        <f>E220+F220+G220</f>
        <v>280.18</v>
      </c>
      <c r="E220" s="12">
        <v>265.68</v>
      </c>
      <c r="F220" s="12">
        <v>6.5</v>
      </c>
      <c r="G220" s="12">
        <v>8</v>
      </c>
      <c r="H220" s="12">
        <f>I220+J220+K220</f>
        <v>320</v>
      </c>
      <c r="I220" s="12">
        <v>243</v>
      </c>
      <c r="J220" s="12">
        <v>54</v>
      </c>
      <c r="K220" s="12">
        <v>23</v>
      </c>
      <c r="L220" s="12">
        <f>M220+N220+O220</f>
        <v>0</v>
      </c>
      <c r="M220" s="14"/>
      <c r="N220" s="14"/>
      <c r="O220" s="14"/>
      <c r="P220" s="12">
        <f>Q220+R220+S220</f>
        <v>0</v>
      </c>
      <c r="Q220" s="12">
        <v>0</v>
      </c>
      <c r="R220" s="12">
        <v>0</v>
      </c>
      <c r="S220" s="12">
        <v>0</v>
      </c>
    </row>
    <row r="221" ht="13.5" customHeight="1" spans="1:19">
      <c r="A221" s="11" t="s">
        <v>437</v>
      </c>
      <c r="B221" s="11" t="s">
        <v>438</v>
      </c>
      <c r="C221" s="12">
        <f>D221+H221+L221+P221</f>
        <v>1500</v>
      </c>
      <c r="D221" s="12">
        <f>E221+F221+G221</f>
        <v>1500</v>
      </c>
      <c r="E221" s="12">
        <v>0</v>
      </c>
      <c r="F221" s="12">
        <v>0</v>
      </c>
      <c r="G221" s="12">
        <v>1500</v>
      </c>
      <c r="H221" s="12">
        <f>I221+J221+K221</f>
        <v>0</v>
      </c>
      <c r="I221" s="12">
        <v>0</v>
      </c>
      <c r="J221" s="12">
        <v>0</v>
      </c>
      <c r="K221" s="12">
        <v>0</v>
      </c>
      <c r="L221" s="12">
        <f>M221+N221+O221</f>
        <v>0</v>
      </c>
      <c r="M221" s="14"/>
      <c r="N221" s="14"/>
      <c r="O221" s="14"/>
      <c r="P221" s="12">
        <f>Q221+R221+S221</f>
        <v>0</v>
      </c>
      <c r="Q221" s="12">
        <v>0</v>
      </c>
      <c r="R221" s="12">
        <v>0</v>
      </c>
      <c r="S221" s="12">
        <v>0</v>
      </c>
    </row>
    <row r="222" ht="13.5" customHeight="1" spans="1:19">
      <c r="A222" s="11" t="s">
        <v>439</v>
      </c>
      <c r="B222" s="11" t="s">
        <v>440</v>
      </c>
      <c r="C222" s="12">
        <f>D222+H222+L222+P222</f>
        <v>921.49</v>
      </c>
      <c r="D222" s="12">
        <f>E222+F222+G222</f>
        <v>921.49</v>
      </c>
      <c r="E222" s="12">
        <v>621.49</v>
      </c>
      <c r="F222" s="12">
        <v>0</v>
      </c>
      <c r="G222" s="12">
        <v>300</v>
      </c>
      <c r="H222" s="12">
        <f>I222+J222+K222</f>
        <v>0</v>
      </c>
      <c r="I222" s="12">
        <v>0</v>
      </c>
      <c r="J222" s="12">
        <v>0</v>
      </c>
      <c r="K222" s="12">
        <v>0</v>
      </c>
      <c r="L222" s="12">
        <f>M222+N222+O222</f>
        <v>0</v>
      </c>
      <c r="M222" s="14"/>
      <c r="N222" s="14"/>
      <c r="O222" s="14"/>
      <c r="P222" s="12">
        <f>Q222+R222+S222</f>
        <v>0</v>
      </c>
      <c r="Q222" s="12">
        <v>0</v>
      </c>
      <c r="R222" s="12">
        <v>0</v>
      </c>
      <c r="S222" s="12">
        <v>0</v>
      </c>
    </row>
    <row r="223" ht="13.5" customHeight="1" spans="1:19">
      <c r="A223" s="11" t="s">
        <v>441</v>
      </c>
      <c r="B223" s="11" t="s">
        <v>442</v>
      </c>
      <c r="C223" s="12">
        <f>D223+H223+L223+P223</f>
        <v>9.01</v>
      </c>
      <c r="D223" s="12">
        <f>E223+F223+G223</f>
        <v>9.01</v>
      </c>
      <c r="E223" s="12">
        <v>9.01</v>
      </c>
      <c r="F223" s="12">
        <v>0</v>
      </c>
      <c r="G223" s="12">
        <v>0</v>
      </c>
      <c r="H223" s="12">
        <f>I223+J223+K223</f>
        <v>0</v>
      </c>
      <c r="I223" s="12">
        <v>0</v>
      </c>
      <c r="J223" s="12">
        <v>0</v>
      </c>
      <c r="K223" s="12">
        <v>0</v>
      </c>
      <c r="L223" s="12">
        <f>M223+N223+O223</f>
        <v>0</v>
      </c>
      <c r="M223" s="14"/>
      <c r="N223" s="14"/>
      <c r="O223" s="14"/>
      <c r="P223" s="12">
        <f>Q223+R223+S223</f>
        <v>0</v>
      </c>
      <c r="Q223" s="12">
        <v>0</v>
      </c>
      <c r="R223" s="12">
        <v>0</v>
      </c>
      <c r="S223" s="12">
        <v>0</v>
      </c>
    </row>
    <row r="224" ht="13.5" customHeight="1" spans="1:19">
      <c r="A224" s="11" t="s">
        <v>443</v>
      </c>
      <c r="B224" s="11" t="s">
        <v>444</v>
      </c>
      <c r="C224" s="12">
        <f>D224+H224+L224+P224</f>
        <v>10</v>
      </c>
      <c r="D224" s="12">
        <f>E224+F224+G224</f>
        <v>10</v>
      </c>
      <c r="E224" s="12">
        <v>0</v>
      </c>
      <c r="F224" s="12">
        <v>0</v>
      </c>
      <c r="G224" s="12">
        <v>10</v>
      </c>
      <c r="H224" s="12">
        <f>I224+J224+K224</f>
        <v>0</v>
      </c>
      <c r="I224" s="12">
        <v>0</v>
      </c>
      <c r="J224" s="12">
        <v>0</v>
      </c>
      <c r="K224" s="12">
        <v>0</v>
      </c>
      <c r="L224" s="12">
        <f>M224+N224+O224</f>
        <v>0</v>
      </c>
      <c r="M224" s="14"/>
      <c r="N224" s="14"/>
      <c r="O224" s="14"/>
      <c r="P224" s="12">
        <f>Q224+R224+S224</f>
        <v>0</v>
      </c>
      <c r="Q224" s="12">
        <v>0</v>
      </c>
      <c r="R224" s="12">
        <v>0</v>
      </c>
      <c r="S224" s="12">
        <v>0</v>
      </c>
    </row>
    <row r="225" ht="13.5" customHeight="1" spans="1:19">
      <c r="A225" s="11" t="s">
        <v>445</v>
      </c>
      <c r="B225" s="11" t="s">
        <v>446</v>
      </c>
      <c r="C225" s="12">
        <f t="shared" ref="C225:S225" si="97">C226</f>
        <v>269.54</v>
      </c>
      <c r="D225" s="12">
        <f t="shared" si="97"/>
        <v>236.54</v>
      </c>
      <c r="E225" s="12">
        <f t="shared" si="97"/>
        <v>220.44</v>
      </c>
      <c r="F225" s="12">
        <f t="shared" si="97"/>
        <v>9.1</v>
      </c>
      <c r="G225" s="12">
        <f t="shared" si="97"/>
        <v>7</v>
      </c>
      <c r="H225" s="12">
        <f t="shared" si="97"/>
        <v>33</v>
      </c>
      <c r="I225" s="12">
        <f t="shared" si="97"/>
        <v>2</v>
      </c>
      <c r="J225" s="12">
        <f t="shared" si="97"/>
        <v>3</v>
      </c>
      <c r="K225" s="12">
        <f t="shared" si="97"/>
        <v>28</v>
      </c>
      <c r="L225" s="12">
        <f t="shared" si="97"/>
        <v>0</v>
      </c>
      <c r="M225" s="12">
        <f t="shared" si="97"/>
        <v>0</v>
      </c>
      <c r="N225" s="12">
        <f t="shared" si="97"/>
        <v>0</v>
      </c>
      <c r="O225" s="12">
        <f t="shared" si="97"/>
        <v>0</v>
      </c>
      <c r="P225" s="12">
        <f t="shared" si="97"/>
        <v>0</v>
      </c>
      <c r="Q225" s="12">
        <f t="shared" si="97"/>
        <v>0</v>
      </c>
      <c r="R225" s="12">
        <f t="shared" si="97"/>
        <v>0</v>
      </c>
      <c r="S225" s="12">
        <f t="shared" si="97"/>
        <v>0</v>
      </c>
    </row>
    <row r="226" ht="13.5" customHeight="1" spans="1:19">
      <c r="A226" s="11" t="s">
        <v>447</v>
      </c>
      <c r="B226" s="11" t="s">
        <v>448</v>
      </c>
      <c r="C226" s="12">
        <f t="shared" ref="C226:S226" si="98">SUM(C227:C228)</f>
        <v>269.54</v>
      </c>
      <c r="D226" s="12">
        <f t="shared" si="98"/>
        <v>236.54</v>
      </c>
      <c r="E226" s="12">
        <f t="shared" si="98"/>
        <v>220.44</v>
      </c>
      <c r="F226" s="12">
        <f t="shared" si="98"/>
        <v>9.1</v>
      </c>
      <c r="G226" s="12">
        <f t="shared" si="98"/>
        <v>7</v>
      </c>
      <c r="H226" s="12">
        <f t="shared" si="98"/>
        <v>33</v>
      </c>
      <c r="I226" s="12">
        <f t="shared" si="98"/>
        <v>2</v>
      </c>
      <c r="J226" s="12">
        <f t="shared" si="98"/>
        <v>3</v>
      </c>
      <c r="K226" s="12">
        <f t="shared" si="98"/>
        <v>28</v>
      </c>
      <c r="L226" s="12">
        <f t="shared" si="98"/>
        <v>0</v>
      </c>
      <c r="M226" s="12">
        <f t="shared" si="98"/>
        <v>0</v>
      </c>
      <c r="N226" s="12">
        <f t="shared" si="98"/>
        <v>0</v>
      </c>
      <c r="O226" s="12">
        <f t="shared" si="98"/>
        <v>0</v>
      </c>
      <c r="P226" s="12">
        <f t="shared" si="98"/>
        <v>0</v>
      </c>
      <c r="Q226" s="12">
        <f t="shared" si="98"/>
        <v>0</v>
      </c>
      <c r="R226" s="12">
        <f t="shared" si="98"/>
        <v>0</v>
      </c>
      <c r="S226" s="12">
        <f t="shared" si="98"/>
        <v>0</v>
      </c>
    </row>
    <row r="227" ht="13.5" customHeight="1" spans="1:19">
      <c r="A227" s="11" t="s">
        <v>449</v>
      </c>
      <c r="B227" s="11" t="s">
        <v>450</v>
      </c>
      <c r="C227" s="12">
        <f>D227+H227+L227+P227</f>
        <v>205.43</v>
      </c>
      <c r="D227" s="12">
        <f>E227+F227+G227</f>
        <v>205.43</v>
      </c>
      <c r="E227" s="12">
        <v>189.33</v>
      </c>
      <c r="F227" s="12">
        <v>9.1</v>
      </c>
      <c r="G227" s="12">
        <v>7</v>
      </c>
      <c r="H227" s="12">
        <f>I227+J227+K227</f>
        <v>0</v>
      </c>
      <c r="I227" s="12">
        <v>0</v>
      </c>
      <c r="J227" s="12">
        <v>0</v>
      </c>
      <c r="K227" s="12">
        <v>0</v>
      </c>
      <c r="L227" s="12">
        <f>M227+N227+O227</f>
        <v>0</v>
      </c>
      <c r="M227" s="14"/>
      <c r="N227" s="14"/>
      <c r="O227" s="14"/>
      <c r="P227" s="12">
        <f>Q227+R227+S227</f>
        <v>0</v>
      </c>
      <c r="Q227" s="12">
        <v>0</v>
      </c>
      <c r="R227" s="12">
        <v>0</v>
      </c>
      <c r="S227" s="12">
        <v>0</v>
      </c>
    </row>
    <row r="228" ht="13.5" customHeight="1" spans="1:19">
      <c r="A228" s="11" t="s">
        <v>451</v>
      </c>
      <c r="B228" s="11" t="s">
        <v>452</v>
      </c>
      <c r="C228" s="12">
        <f>D228+H228+L228+P228</f>
        <v>64.11</v>
      </c>
      <c r="D228" s="12">
        <f>E228+F228+G228</f>
        <v>31.11</v>
      </c>
      <c r="E228" s="12">
        <v>31.11</v>
      </c>
      <c r="F228" s="12">
        <v>0</v>
      </c>
      <c r="G228" s="12">
        <v>0</v>
      </c>
      <c r="H228" s="12">
        <f>I228+J228+K228</f>
        <v>33</v>
      </c>
      <c r="I228" s="12">
        <v>2</v>
      </c>
      <c r="J228" s="12">
        <v>3</v>
      </c>
      <c r="K228" s="12">
        <v>28</v>
      </c>
      <c r="L228" s="12">
        <f>M228+N228+O228</f>
        <v>0</v>
      </c>
      <c r="M228" s="14"/>
      <c r="N228" s="14"/>
      <c r="O228" s="14"/>
      <c r="P228" s="12">
        <f>Q228+R228+S228</f>
        <v>0</v>
      </c>
      <c r="Q228" s="12">
        <v>0</v>
      </c>
      <c r="R228" s="12">
        <v>0</v>
      </c>
      <c r="S228" s="12">
        <v>0</v>
      </c>
    </row>
    <row r="229" ht="13.5" customHeight="1" spans="1:19">
      <c r="A229" s="11" t="s">
        <v>453</v>
      </c>
      <c r="B229" s="11" t="s">
        <v>454</v>
      </c>
      <c r="C229" s="12">
        <f t="shared" ref="C229:S229" si="99">C230+C233</f>
        <v>358.39</v>
      </c>
      <c r="D229" s="12">
        <f t="shared" si="99"/>
        <v>358.39</v>
      </c>
      <c r="E229" s="12">
        <f t="shared" si="99"/>
        <v>198.64</v>
      </c>
      <c r="F229" s="12">
        <f t="shared" si="99"/>
        <v>9.75</v>
      </c>
      <c r="G229" s="12">
        <f t="shared" si="99"/>
        <v>150</v>
      </c>
      <c r="H229" s="12">
        <f t="shared" si="99"/>
        <v>0</v>
      </c>
      <c r="I229" s="12">
        <f t="shared" si="99"/>
        <v>0</v>
      </c>
      <c r="J229" s="12">
        <f t="shared" si="99"/>
        <v>0</v>
      </c>
      <c r="K229" s="12">
        <f t="shared" si="99"/>
        <v>0</v>
      </c>
      <c r="L229" s="12">
        <f t="shared" si="99"/>
        <v>0</v>
      </c>
      <c r="M229" s="12">
        <f t="shared" si="99"/>
        <v>0</v>
      </c>
      <c r="N229" s="12">
        <f t="shared" si="99"/>
        <v>0</v>
      </c>
      <c r="O229" s="12">
        <f t="shared" si="99"/>
        <v>0</v>
      </c>
      <c r="P229" s="12">
        <f t="shared" si="99"/>
        <v>0</v>
      </c>
      <c r="Q229" s="12">
        <f t="shared" si="99"/>
        <v>0</v>
      </c>
      <c r="R229" s="12">
        <f t="shared" si="99"/>
        <v>0</v>
      </c>
      <c r="S229" s="12">
        <f t="shared" si="99"/>
        <v>0</v>
      </c>
    </row>
    <row r="230" ht="13.5" customHeight="1" spans="1:19">
      <c r="A230" s="11" t="s">
        <v>455</v>
      </c>
      <c r="B230" s="11" t="s">
        <v>456</v>
      </c>
      <c r="C230" s="12">
        <f t="shared" ref="C230:S230" si="100">SUM(C231:C232)</f>
        <v>140.52</v>
      </c>
      <c r="D230" s="12">
        <f t="shared" si="100"/>
        <v>140.52</v>
      </c>
      <c r="E230" s="12">
        <f t="shared" si="100"/>
        <v>107.27</v>
      </c>
      <c r="F230" s="12">
        <f t="shared" si="100"/>
        <v>3.25</v>
      </c>
      <c r="G230" s="12">
        <f t="shared" si="100"/>
        <v>30</v>
      </c>
      <c r="H230" s="12">
        <f t="shared" si="100"/>
        <v>0</v>
      </c>
      <c r="I230" s="12">
        <f t="shared" si="100"/>
        <v>0</v>
      </c>
      <c r="J230" s="12">
        <f t="shared" si="100"/>
        <v>0</v>
      </c>
      <c r="K230" s="12">
        <f t="shared" si="100"/>
        <v>0</v>
      </c>
      <c r="L230" s="12">
        <f t="shared" si="100"/>
        <v>0</v>
      </c>
      <c r="M230" s="12">
        <f t="shared" si="100"/>
        <v>0</v>
      </c>
      <c r="N230" s="12">
        <f t="shared" si="100"/>
        <v>0</v>
      </c>
      <c r="O230" s="12">
        <f t="shared" si="100"/>
        <v>0</v>
      </c>
      <c r="P230" s="12">
        <f t="shared" si="100"/>
        <v>0</v>
      </c>
      <c r="Q230" s="12">
        <f t="shared" si="100"/>
        <v>0</v>
      </c>
      <c r="R230" s="12">
        <f t="shared" si="100"/>
        <v>0</v>
      </c>
      <c r="S230" s="12">
        <f t="shared" si="100"/>
        <v>0</v>
      </c>
    </row>
    <row r="231" ht="13.5" customHeight="1" spans="1:19">
      <c r="A231" s="11" t="s">
        <v>457</v>
      </c>
      <c r="B231" s="11" t="s">
        <v>458</v>
      </c>
      <c r="C231" s="12">
        <f>D231+H231+L231+P231</f>
        <v>110.52</v>
      </c>
      <c r="D231" s="12">
        <f>E231+F231+G231</f>
        <v>110.52</v>
      </c>
      <c r="E231" s="12">
        <v>107.27</v>
      </c>
      <c r="F231" s="12">
        <v>3.25</v>
      </c>
      <c r="G231" s="12">
        <v>0</v>
      </c>
      <c r="H231" s="12">
        <f>I231+J231+K231</f>
        <v>0</v>
      </c>
      <c r="I231" s="12">
        <v>0</v>
      </c>
      <c r="J231" s="12">
        <v>0</v>
      </c>
      <c r="K231" s="12">
        <v>0</v>
      </c>
      <c r="L231" s="12">
        <f>M231+N231+O231</f>
        <v>0</v>
      </c>
      <c r="M231" s="14"/>
      <c r="N231" s="14"/>
      <c r="O231" s="14"/>
      <c r="P231" s="12">
        <f>Q231+R231+S231</f>
        <v>0</v>
      </c>
      <c r="Q231" s="12">
        <v>0</v>
      </c>
      <c r="R231" s="12">
        <v>0</v>
      </c>
      <c r="S231" s="12">
        <v>0</v>
      </c>
    </row>
    <row r="232" ht="13.5" customHeight="1" spans="1:19">
      <c r="A232" s="11" t="s">
        <v>459</v>
      </c>
      <c r="B232" s="11" t="s">
        <v>460</v>
      </c>
      <c r="C232" s="12">
        <f>D232+H232+L232+P232</f>
        <v>30</v>
      </c>
      <c r="D232" s="12">
        <f>E232+F232+G232</f>
        <v>30</v>
      </c>
      <c r="E232" s="12">
        <v>0</v>
      </c>
      <c r="F232" s="12">
        <v>0</v>
      </c>
      <c r="G232" s="12">
        <v>30</v>
      </c>
      <c r="H232" s="12">
        <f>I232+J232+K232</f>
        <v>0</v>
      </c>
      <c r="I232" s="12">
        <v>0</v>
      </c>
      <c r="J232" s="12">
        <v>0</v>
      </c>
      <c r="K232" s="12">
        <v>0</v>
      </c>
      <c r="L232" s="12">
        <f>M232+N232+O232</f>
        <v>0</v>
      </c>
      <c r="M232" s="14"/>
      <c r="N232" s="14"/>
      <c r="O232" s="14"/>
      <c r="P232" s="12">
        <f>Q232+R232+S232</f>
        <v>0</v>
      </c>
      <c r="Q232" s="12">
        <v>0</v>
      </c>
      <c r="R232" s="12">
        <v>0</v>
      </c>
      <c r="S232" s="12">
        <v>0</v>
      </c>
    </row>
    <row r="233" ht="13.5" customHeight="1" spans="1:19">
      <c r="A233" s="11" t="s">
        <v>461</v>
      </c>
      <c r="B233" s="11" t="s">
        <v>462</v>
      </c>
      <c r="C233" s="12">
        <f t="shared" ref="C233:S233" si="101">SUM(C234:C235)</f>
        <v>217.87</v>
      </c>
      <c r="D233" s="12">
        <f t="shared" si="101"/>
        <v>217.87</v>
      </c>
      <c r="E233" s="12">
        <f t="shared" si="101"/>
        <v>91.37</v>
      </c>
      <c r="F233" s="12">
        <f t="shared" si="101"/>
        <v>6.5</v>
      </c>
      <c r="G233" s="12">
        <f t="shared" si="101"/>
        <v>120</v>
      </c>
      <c r="H233" s="12">
        <f t="shared" si="101"/>
        <v>0</v>
      </c>
      <c r="I233" s="12">
        <f t="shared" si="101"/>
        <v>0</v>
      </c>
      <c r="J233" s="12">
        <f t="shared" si="101"/>
        <v>0</v>
      </c>
      <c r="K233" s="12">
        <f t="shared" si="101"/>
        <v>0</v>
      </c>
      <c r="L233" s="12">
        <f t="shared" si="101"/>
        <v>0</v>
      </c>
      <c r="M233" s="12">
        <f t="shared" si="101"/>
        <v>0</v>
      </c>
      <c r="N233" s="12">
        <f t="shared" si="101"/>
        <v>0</v>
      </c>
      <c r="O233" s="12">
        <f t="shared" si="101"/>
        <v>0</v>
      </c>
      <c r="P233" s="12">
        <f t="shared" si="101"/>
        <v>0</v>
      </c>
      <c r="Q233" s="12">
        <f t="shared" si="101"/>
        <v>0</v>
      </c>
      <c r="R233" s="12">
        <f t="shared" si="101"/>
        <v>0</v>
      </c>
      <c r="S233" s="12">
        <f t="shared" si="101"/>
        <v>0</v>
      </c>
    </row>
    <row r="234" ht="13.5" customHeight="1" spans="1:19">
      <c r="A234" s="11" t="s">
        <v>463</v>
      </c>
      <c r="B234" s="11" t="s">
        <v>464</v>
      </c>
      <c r="C234" s="12">
        <f>D234+H234+L234+P234</f>
        <v>89.12</v>
      </c>
      <c r="D234" s="12">
        <f>E234+F234+G234</f>
        <v>89.12</v>
      </c>
      <c r="E234" s="12">
        <v>82.62</v>
      </c>
      <c r="F234" s="12">
        <v>6.5</v>
      </c>
      <c r="G234" s="12">
        <v>0</v>
      </c>
      <c r="H234" s="12">
        <f>I234+J234+K234</f>
        <v>0</v>
      </c>
      <c r="I234" s="12">
        <v>0</v>
      </c>
      <c r="J234" s="12">
        <v>0</v>
      </c>
      <c r="K234" s="12">
        <v>0</v>
      </c>
      <c r="L234" s="12">
        <f>M234+N234+O234</f>
        <v>0</v>
      </c>
      <c r="M234" s="14"/>
      <c r="N234" s="14"/>
      <c r="O234" s="14"/>
      <c r="P234" s="12">
        <f>Q234+R234+S234</f>
        <v>0</v>
      </c>
      <c r="Q234" s="12">
        <v>0</v>
      </c>
      <c r="R234" s="12">
        <v>0</v>
      </c>
      <c r="S234" s="12">
        <v>0</v>
      </c>
    </row>
    <row r="235" ht="13.5" customHeight="1" spans="1:19">
      <c r="A235" s="11" t="s">
        <v>465</v>
      </c>
      <c r="B235" s="11" t="s">
        <v>462</v>
      </c>
      <c r="C235" s="12">
        <f>D235+H235+L235+P235</f>
        <v>128.75</v>
      </c>
      <c r="D235" s="12">
        <f>E235+F235+G235</f>
        <v>128.75</v>
      </c>
      <c r="E235" s="12">
        <v>8.75</v>
      </c>
      <c r="F235" s="12">
        <v>0</v>
      </c>
      <c r="G235" s="12">
        <v>120</v>
      </c>
      <c r="H235" s="12">
        <f>I235+J235+K235</f>
        <v>0</v>
      </c>
      <c r="I235" s="12">
        <v>0</v>
      </c>
      <c r="J235" s="12">
        <v>0</v>
      </c>
      <c r="K235" s="12">
        <v>0</v>
      </c>
      <c r="L235" s="12">
        <f>M235+N235+O235</f>
        <v>0</v>
      </c>
      <c r="M235" s="14"/>
      <c r="N235" s="14"/>
      <c r="O235" s="14"/>
      <c r="P235" s="12">
        <f>Q235+R235+S235</f>
        <v>0</v>
      </c>
      <c r="Q235" s="12">
        <v>0</v>
      </c>
      <c r="R235" s="12">
        <v>0</v>
      </c>
      <c r="S235" s="12">
        <v>0</v>
      </c>
    </row>
    <row r="236" ht="13.5" customHeight="1" spans="1:19">
      <c r="A236" s="11" t="s">
        <v>466</v>
      </c>
      <c r="B236" s="11" t="s">
        <v>467</v>
      </c>
      <c r="C236" s="12">
        <f t="shared" ref="C236:S236" si="102">C237+C244</f>
        <v>1854.12</v>
      </c>
      <c r="D236" s="12">
        <f t="shared" si="102"/>
        <v>866.12</v>
      </c>
      <c r="E236" s="12">
        <f t="shared" si="102"/>
        <v>811.22</v>
      </c>
      <c r="F236" s="12">
        <f t="shared" si="102"/>
        <v>3.9</v>
      </c>
      <c r="G236" s="12">
        <f t="shared" si="102"/>
        <v>51</v>
      </c>
      <c r="H236" s="12">
        <f t="shared" si="102"/>
        <v>988</v>
      </c>
      <c r="I236" s="12">
        <f t="shared" si="102"/>
        <v>35.24</v>
      </c>
      <c r="J236" s="12">
        <f t="shared" si="102"/>
        <v>8.4</v>
      </c>
      <c r="K236" s="12">
        <f t="shared" si="102"/>
        <v>944.36</v>
      </c>
      <c r="L236" s="12">
        <f t="shared" si="102"/>
        <v>0</v>
      </c>
      <c r="M236" s="12">
        <f t="shared" si="102"/>
        <v>0</v>
      </c>
      <c r="N236" s="12">
        <f t="shared" si="102"/>
        <v>0</v>
      </c>
      <c r="O236" s="12">
        <f t="shared" si="102"/>
        <v>0</v>
      </c>
      <c r="P236" s="12">
        <f t="shared" si="102"/>
        <v>0</v>
      </c>
      <c r="Q236" s="12">
        <f t="shared" si="102"/>
        <v>0</v>
      </c>
      <c r="R236" s="12">
        <f t="shared" si="102"/>
        <v>0</v>
      </c>
      <c r="S236" s="12">
        <f t="shared" si="102"/>
        <v>0</v>
      </c>
    </row>
    <row r="237" ht="13.5" customHeight="1" spans="1:19">
      <c r="A237" s="11" t="s">
        <v>468</v>
      </c>
      <c r="B237" s="11" t="s">
        <v>469</v>
      </c>
      <c r="C237" s="12">
        <f t="shared" ref="C237:S237" si="103">SUM(C238:C243)</f>
        <v>1842.12</v>
      </c>
      <c r="D237" s="12">
        <f t="shared" si="103"/>
        <v>854.12</v>
      </c>
      <c r="E237" s="12">
        <f t="shared" si="103"/>
        <v>811.22</v>
      </c>
      <c r="F237" s="12">
        <f t="shared" si="103"/>
        <v>3.9</v>
      </c>
      <c r="G237" s="12">
        <f t="shared" si="103"/>
        <v>39</v>
      </c>
      <c r="H237" s="12">
        <f t="shared" si="103"/>
        <v>988</v>
      </c>
      <c r="I237" s="12">
        <f t="shared" si="103"/>
        <v>35.24</v>
      </c>
      <c r="J237" s="12">
        <f t="shared" si="103"/>
        <v>8.4</v>
      </c>
      <c r="K237" s="12">
        <f t="shared" si="103"/>
        <v>944.36</v>
      </c>
      <c r="L237" s="12">
        <f t="shared" si="103"/>
        <v>0</v>
      </c>
      <c r="M237" s="12">
        <f t="shared" si="103"/>
        <v>0</v>
      </c>
      <c r="N237" s="12">
        <f t="shared" si="103"/>
        <v>0</v>
      </c>
      <c r="O237" s="12">
        <f t="shared" si="103"/>
        <v>0</v>
      </c>
      <c r="P237" s="12">
        <f t="shared" si="103"/>
        <v>0</v>
      </c>
      <c r="Q237" s="12">
        <f t="shared" si="103"/>
        <v>0</v>
      </c>
      <c r="R237" s="12">
        <f t="shared" si="103"/>
        <v>0</v>
      </c>
      <c r="S237" s="12">
        <f t="shared" si="103"/>
        <v>0</v>
      </c>
    </row>
    <row r="238" ht="13.5" customHeight="1" spans="1:19">
      <c r="A238" s="11" t="s">
        <v>470</v>
      </c>
      <c r="B238" s="11" t="s">
        <v>471</v>
      </c>
      <c r="C238" s="12">
        <f t="shared" ref="C238:C243" si="104">D238+H238+L238+P238</f>
        <v>36.59</v>
      </c>
      <c r="D238" s="12">
        <f t="shared" ref="D238:D243" si="105">E238+F238+G238</f>
        <v>36.59</v>
      </c>
      <c r="E238" s="12">
        <v>36.59</v>
      </c>
      <c r="F238" s="12">
        <v>0</v>
      </c>
      <c r="G238" s="12">
        <v>0</v>
      </c>
      <c r="H238" s="12">
        <f t="shared" ref="H238:H243" si="106">I238+J238+K238</f>
        <v>0</v>
      </c>
      <c r="I238" s="12">
        <v>0</v>
      </c>
      <c r="J238" s="12">
        <v>0</v>
      </c>
      <c r="K238" s="12">
        <v>0</v>
      </c>
      <c r="L238" s="12">
        <f t="shared" ref="L238:L243" si="107">M238+N238+O238</f>
        <v>0</v>
      </c>
      <c r="M238" s="14"/>
      <c r="N238" s="14"/>
      <c r="O238" s="14"/>
      <c r="P238" s="12">
        <f t="shared" ref="P238:P243" si="108">Q238+R238+S238</f>
        <v>0</v>
      </c>
      <c r="Q238" s="12">
        <v>0</v>
      </c>
      <c r="R238" s="12">
        <v>0</v>
      </c>
      <c r="S238" s="12">
        <v>0</v>
      </c>
    </row>
    <row r="239" ht="13.5" customHeight="1" spans="1:19">
      <c r="A239" s="11" t="s">
        <v>472</v>
      </c>
      <c r="B239" s="11" t="s">
        <v>473</v>
      </c>
      <c r="C239" s="12">
        <f t="shared" si="104"/>
        <v>703.96</v>
      </c>
      <c r="D239" s="12">
        <f t="shared" si="105"/>
        <v>327.96</v>
      </c>
      <c r="E239" s="12">
        <v>285.06</v>
      </c>
      <c r="F239" s="12">
        <v>3.9</v>
      </c>
      <c r="G239" s="12">
        <v>39</v>
      </c>
      <c r="H239" s="12">
        <f t="shared" si="106"/>
        <v>376</v>
      </c>
      <c r="I239" s="12">
        <v>0</v>
      </c>
      <c r="J239" s="12">
        <v>3</v>
      </c>
      <c r="K239" s="12">
        <v>373</v>
      </c>
      <c r="L239" s="12">
        <f t="shared" si="107"/>
        <v>0</v>
      </c>
      <c r="M239" s="14"/>
      <c r="N239" s="14"/>
      <c r="O239" s="14"/>
      <c r="P239" s="12">
        <f t="shared" si="108"/>
        <v>0</v>
      </c>
      <c r="Q239" s="12">
        <v>0</v>
      </c>
      <c r="R239" s="12">
        <v>0</v>
      </c>
      <c r="S239" s="12">
        <v>0</v>
      </c>
    </row>
    <row r="240" ht="13.5" customHeight="1" spans="1:19">
      <c r="A240" s="11" t="s">
        <v>474</v>
      </c>
      <c r="B240" s="11" t="s">
        <v>475</v>
      </c>
      <c r="C240" s="12">
        <f t="shared" si="104"/>
        <v>100</v>
      </c>
      <c r="D240" s="12">
        <f t="shared" si="105"/>
        <v>0</v>
      </c>
      <c r="E240" s="12">
        <v>0</v>
      </c>
      <c r="F240" s="12">
        <v>0</v>
      </c>
      <c r="G240" s="12">
        <v>0</v>
      </c>
      <c r="H240" s="12">
        <f t="shared" si="106"/>
        <v>100</v>
      </c>
      <c r="I240" s="12">
        <v>0</v>
      </c>
      <c r="J240" s="12">
        <v>0</v>
      </c>
      <c r="K240" s="12">
        <v>100</v>
      </c>
      <c r="L240" s="12">
        <f t="shared" si="107"/>
        <v>0</v>
      </c>
      <c r="M240" s="14"/>
      <c r="N240" s="14"/>
      <c r="O240" s="14"/>
      <c r="P240" s="12">
        <f t="shared" si="108"/>
        <v>0</v>
      </c>
      <c r="Q240" s="12">
        <v>0</v>
      </c>
      <c r="R240" s="12">
        <v>0</v>
      </c>
      <c r="S240" s="12">
        <v>0</v>
      </c>
    </row>
    <row r="241" ht="13.5" customHeight="1" spans="1:19">
      <c r="A241" s="11" t="s">
        <v>476</v>
      </c>
      <c r="B241" s="11" t="s">
        <v>477</v>
      </c>
      <c r="C241" s="12">
        <f t="shared" si="104"/>
        <v>28.52</v>
      </c>
      <c r="D241" s="12">
        <f t="shared" si="105"/>
        <v>28.52</v>
      </c>
      <c r="E241" s="12">
        <v>28.52</v>
      </c>
      <c r="F241" s="12">
        <v>0</v>
      </c>
      <c r="G241" s="12">
        <v>0</v>
      </c>
      <c r="H241" s="12">
        <f t="shared" si="106"/>
        <v>0</v>
      </c>
      <c r="I241" s="12">
        <v>0</v>
      </c>
      <c r="J241" s="12">
        <v>0</v>
      </c>
      <c r="K241" s="12">
        <v>0</v>
      </c>
      <c r="L241" s="12">
        <f t="shared" si="107"/>
        <v>0</v>
      </c>
      <c r="M241" s="14"/>
      <c r="N241" s="14"/>
      <c r="O241" s="14"/>
      <c r="P241" s="12">
        <f t="shared" si="108"/>
        <v>0</v>
      </c>
      <c r="Q241" s="12">
        <v>0</v>
      </c>
      <c r="R241" s="12">
        <v>0</v>
      </c>
      <c r="S241" s="12">
        <v>0</v>
      </c>
    </row>
    <row r="242" ht="13.5" customHeight="1" spans="1:19">
      <c r="A242" s="11" t="s">
        <v>478</v>
      </c>
      <c r="B242" s="11" t="s">
        <v>479</v>
      </c>
      <c r="C242" s="12">
        <f t="shared" si="104"/>
        <v>242</v>
      </c>
      <c r="D242" s="12">
        <f t="shared" si="105"/>
        <v>0</v>
      </c>
      <c r="E242" s="12">
        <v>0</v>
      </c>
      <c r="F242" s="12">
        <v>0</v>
      </c>
      <c r="G242" s="12">
        <v>0</v>
      </c>
      <c r="H242" s="12">
        <f t="shared" si="106"/>
        <v>242</v>
      </c>
      <c r="I242" s="12">
        <v>0</v>
      </c>
      <c r="J242" s="12">
        <v>0</v>
      </c>
      <c r="K242" s="12">
        <v>242</v>
      </c>
      <c r="L242" s="12">
        <f t="shared" si="107"/>
        <v>0</v>
      </c>
      <c r="M242" s="14"/>
      <c r="N242" s="14"/>
      <c r="O242" s="14"/>
      <c r="P242" s="12">
        <f t="shared" si="108"/>
        <v>0</v>
      </c>
      <c r="Q242" s="12">
        <v>0</v>
      </c>
      <c r="R242" s="12">
        <v>0</v>
      </c>
      <c r="S242" s="12">
        <v>0</v>
      </c>
    </row>
    <row r="243" ht="13.5" customHeight="1" spans="1:19">
      <c r="A243" s="11" t="s">
        <v>480</v>
      </c>
      <c r="B243" s="11" t="s">
        <v>481</v>
      </c>
      <c r="C243" s="12">
        <f t="shared" si="104"/>
        <v>731.05</v>
      </c>
      <c r="D243" s="12">
        <f t="shared" si="105"/>
        <v>461.05</v>
      </c>
      <c r="E243" s="12">
        <v>461.05</v>
      </c>
      <c r="F243" s="12">
        <v>0</v>
      </c>
      <c r="G243" s="12">
        <v>0</v>
      </c>
      <c r="H243" s="12">
        <f t="shared" si="106"/>
        <v>270</v>
      </c>
      <c r="I243" s="12">
        <v>35.24</v>
      </c>
      <c r="J243" s="12">
        <v>5.4</v>
      </c>
      <c r="K243" s="12">
        <v>229.36</v>
      </c>
      <c r="L243" s="12">
        <f t="shared" si="107"/>
        <v>0</v>
      </c>
      <c r="M243" s="14"/>
      <c r="N243" s="14"/>
      <c r="O243" s="14"/>
      <c r="P243" s="12">
        <f t="shared" si="108"/>
        <v>0</v>
      </c>
      <c r="Q243" s="12">
        <v>0</v>
      </c>
      <c r="R243" s="12">
        <v>0</v>
      </c>
      <c r="S243" s="12">
        <v>0</v>
      </c>
    </row>
    <row r="244" ht="13.5" customHeight="1" spans="1:19">
      <c r="A244" s="11" t="s">
        <v>482</v>
      </c>
      <c r="B244" s="11" t="s">
        <v>483</v>
      </c>
      <c r="C244" s="12">
        <f t="shared" ref="C244:S244" si="109">SUM(C245:C246)</f>
        <v>12</v>
      </c>
      <c r="D244" s="12">
        <f t="shared" si="109"/>
        <v>12</v>
      </c>
      <c r="E244" s="12">
        <f t="shared" si="109"/>
        <v>0</v>
      </c>
      <c r="F244" s="12">
        <f t="shared" si="109"/>
        <v>0</v>
      </c>
      <c r="G244" s="12">
        <f t="shared" si="109"/>
        <v>12</v>
      </c>
      <c r="H244" s="12">
        <f t="shared" si="109"/>
        <v>0</v>
      </c>
      <c r="I244" s="12">
        <f t="shared" si="109"/>
        <v>0</v>
      </c>
      <c r="J244" s="12">
        <f t="shared" si="109"/>
        <v>0</v>
      </c>
      <c r="K244" s="12">
        <f t="shared" si="109"/>
        <v>0</v>
      </c>
      <c r="L244" s="12">
        <f t="shared" si="109"/>
        <v>0</v>
      </c>
      <c r="M244" s="12">
        <f t="shared" si="109"/>
        <v>0</v>
      </c>
      <c r="N244" s="12">
        <f t="shared" si="109"/>
        <v>0</v>
      </c>
      <c r="O244" s="12">
        <f t="shared" si="109"/>
        <v>0</v>
      </c>
      <c r="P244" s="12">
        <f t="shared" si="109"/>
        <v>0</v>
      </c>
      <c r="Q244" s="12">
        <f t="shared" si="109"/>
        <v>0</v>
      </c>
      <c r="R244" s="12">
        <f t="shared" si="109"/>
        <v>0</v>
      </c>
      <c r="S244" s="12">
        <f t="shared" si="109"/>
        <v>0</v>
      </c>
    </row>
    <row r="245" ht="13.5" customHeight="1" spans="1:19">
      <c r="A245" s="11" t="s">
        <v>484</v>
      </c>
      <c r="B245" s="11" t="s">
        <v>485</v>
      </c>
      <c r="C245" s="12">
        <f>D245+H245+L245+P245</f>
        <v>7</v>
      </c>
      <c r="D245" s="12">
        <f>E245+F245+G245</f>
        <v>7</v>
      </c>
      <c r="E245" s="12">
        <v>0</v>
      </c>
      <c r="F245" s="12">
        <v>0</v>
      </c>
      <c r="G245" s="12">
        <v>7</v>
      </c>
      <c r="H245" s="12">
        <f>I245+J245+K245</f>
        <v>0</v>
      </c>
      <c r="I245" s="12">
        <v>0</v>
      </c>
      <c r="J245" s="12">
        <v>0</v>
      </c>
      <c r="K245" s="12">
        <v>0</v>
      </c>
      <c r="L245" s="12">
        <f>M245+N245+O245</f>
        <v>0</v>
      </c>
      <c r="M245" s="14"/>
      <c r="N245" s="14"/>
      <c r="O245" s="14"/>
      <c r="P245" s="12">
        <f>Q245+R245+S245</f>
        <v>0</v>
      </c>
      <c r="Q245" s="12">
        <v>0</v>
      </c>
      <c r="R245" s="12">
        <v>0</v>
      </c>
      <c r="S245" s="12">
        <v>0</v>
      </c>
    </row>
    <row r="246" ht="13.5" customHeight="1" spans="1:19">
      <c r="A246" s="11" t="s">
        <v>486</v>
      </c>
      <c r="B246" s="11" t="s">
        <v>487</v>
      </c>
      <c r="C246" s="12">
        <f>D246+H246+L246+P246</f>
        <v>5</v>
      </c>
      <c r="D246" s="12">
        <f>E246+F246+G246</f>
        <v>5</v>
      </c>
      <c r="E246" s="12">
        <v>0</v>
      </c>
      <c r="F246" s="12">
        <v>0</v>
      </c>
      <c r="G246" s="12">
        <v>5</v>
      </c>
      <c r="H246" s="12">
        <f>I246+J246+K246</f>
        <v>0</v>
      </c>
      <c r="I246" s="12">
        <v>0</v>
      </c>
      <c r="J246" s="12">
        <v>0</v>
      </c>
      <c r="K246" s="12">
        <v>0</v>
      </c>
      <c r="L246" s="12">
        <f>M246+N246+O246</f>
        <v>0</v>
      </c>
      <c r="M246" s="14"/>
      <c r="N246" s="14"/>
      <c r="O246" s="14"/>
      <c r="P246" s="12">
        <f>Q246+R246+S246</f>
        <v>0</v>
      </c>
      <c r="Q246" s="12">
        <v>0</v>
      </c>
      <c r="R246" s="12">
        <v>0</v>
      </c>
      <c r="S246" s="12">
        <v>0</v>
      </c>
    </row>
    <row r="247" ht="13.5" customHeight="1" spans="1:19">
      <c r="A247" s="11" t="s">
        <v>488</v>
      </c>
      <c r="B247" s="11" t="s">
        <v>489</v>
      </c>
      <c r="C247" s="12">
        <f t="shared" ref="C247:L248" si="110">C248</f>
        <v>307.1</v>
      </c>
      <c r="D247" s="12">
        <f t="shared" si="110"/>
        <v>225.1</v>
      </c>
      <c r="E247" s="12">
        <f t="shared" si="110"/>
        <v>208.65</v>
      </c>
      <c r="F247" s="12">
        <f t="shared" si="110"/>
        <v>8.45</v>
      </c>
      <c r="G247" s="12">
        <f t="shared" si="110"/>
        <v>8</v>
      </c>
      <c r="H247" s="12">
        <f t="shared" si="110"/>
        <v>82</v>
      </c>
      <c r="I247" s="12">
        <f t="shared" si="110"/>
        <v>0</v>
      </c>
      <c r="J247" s="12">
        <f t="shared" si="110"/>
        <v>0</v>
      </c>
      <c r="K247" s="12">
        <f t="shared" si="110"/>
        <v>82</v>
      </c>
      <c r="L247" s="12">
        <f t="shared" si="110"/>
        <v>0</v>
      </c>
      <c r="M247" s="12">
        <f t="shared" ref="M247:S248" si="111">M248</f>
        <v>0</v>
      </c>
      <c r="N247" s="12">
        <f t="shared" si="111"/>
        <v>0</v>
      </c>
      <c r="O247" s="12">
        <f t="shared" si="111"/>
        <v>0</v>
      </c>
      <c r="P247" s="12">
        <f t="shared" si="111"/>
        <v>0</v>
      </c>
      <c r="Q247" s="12">
        <f t="shared" si="111"/>
        <v>0</v>
      </c>
      <c r="R247" s="12">
        <f t="shared" si="111"/>
        <v>0</v>
      </c>
      <c r="S247" s="12">
        <f t="shared" si="111"/>
        <v>0</v>
      </c>
    </row>
    <row r="248" ht="13.5" customHeight="1" spans="1:19">
      <c r="A248" s="11" t="s">
        <v>490</v>
      </c>
      <c r="B248" s="11" t="s">
        <v>491</v>
      </c>
      <c r="C248" s="12">
        <f t="shared" si="110"/>
        <v>307.1</v>
      </c>
      <c r="D248" s="12">
        <f t="shared" si="110"/>
        <v>225.1</v>
      </c>
      <c r="E248" s="12">
        <f t="shared" si="110"/>
        <v>208.65</v>
      </c>
      <c r="F248" s="12">
        <f t="shared" si="110"/>
        <v>8.45</v>
      </c>
      <c r="G248" s="12">
        <f t="shared" si="110"/>
        <v>8</v>
      </c>
      <c r="H248" s="12">
        <f t="shared" si="110"/>
        <v>82</v>
      </c>
      <c r="I248" s="12">
        <f t="shared" si="110"/>
        <v>0</v>
      </c>
      <c r="J248" s="12">
        <f t="shared" si="110"/>
        <v>0</v>
      </c>
      <c r="K248" s="12">
        <f t="shared" si="110"/>
        <v>82</v>
      </c>
      <c r="L248" s="12">
        <f t="shared" si="110"/>
        <v>0</v>
      </c>
      <c r="M248" s="12">
        <f t="shared" si="111"/>
        <v>0</v>
      </c>
      <c r="N248" s="12">
        <f t="shared" si="111"/>
        <v>0</v>
      </c>
      <c r="O248" s="12">
        <f t="shared" si="111"/>
        <v>0</v>
      </c>
      <c r="P248" s="12">
        <f t="shared" si="111"/>
        <v>0</v>
      </c>
      <c r="Q248" s="12">
        <f t="shared" si="111"/>
        <v>0</v>
      </c>
      <c r="R248" s="12">
        <f t="shared" si="111"/>
        <v>0</v>
      </c>
      <c r="S248" s="12">
        <f t="shared" si="111"/>
        <v>0</v>
      </c>
    </row>
    <row r="249" ht="13.5" customHeight="1" spans="1:19">
      <c r="A249" s="11" t="s">
        <v>492</v>
      </c>
      <c r="B249" s="11" t="s">
        <v>493</v>
      </c>
      <c r="C249" s="12">
        <f>D249+H249+L249+P249</f>
        <v>307.1</v>
      </c>
      <c r="D249" s="12">
        <f>E249+F249+G249</f>
        <v>225.1</v>
      </c>
      <c r="E249" s="12">
        <v>208.65</v>
      </c>
      <c r="F249" s="12">
        <v>8.45</v>
      </c>
      <c r="G249" s="12">
        <v>8</v>
      </c>
      <c r="H249" s="12">
        <f>I249+J249+K249</f>
        <v>82</v>
      </c>
      <c r="I249" s="12">
        <v>0</v>
      </c>
      <c r="J249" s="12">
        <v>0</v>
      </c>
      <c r="K249" s="12">
        <v>82</v>
      </c>
      <c r="L249" s="12">
        <f>M249+N249+O249</f>
        <v>0</v>
      </c>
      <c r="M249" s="14"/>
      <c r="N249" s="14"/>
      <c r="O249" s="14"/>
      <c r="P249" s="12">
        <f>Q249+R249+S249</f>
        <v>0</v>
      </c>
      <c r="Q249" s="12">
        <v>0</v>
      </c>
      <c r="R249" s="12">
        <v>0</v>
      </c>
      <c r="S249" s="12">
        <v>0</v>
      </c>
    </row>
    <row r="250" ht="13.5" customHeight="1" spans="1:19">
      <c r="A250" s="11" t="s">
        <v>494</v>
      </c>
      <c r="B250" s="11" t="s">
        <v>495</v>
      </c>
      <c r="C250" s="12">
        <f t="shared" ref="C250:S250" si="112">C251+C258+C262+C264</f>
        <v>822.79</v>
      </c>
      <c r="D250" s="12">
        <f t="shared" si="112"/>
        <v>642.79</v>
      </c>
      <c r="E250" s="12">
        <f t="shared" si="112"/>
        <v>181.89</v>
      </c>
      <c r="F250" s="12">
        <f t="shared" si="112"/>
        <v>3.9</v>
      </c>
      <c r="G250" s="12">
        <f t="shared" si="112"/>
        <v>457</v>
      </c>
      <c r="H250" s="12">
        <f t="shared" si="112"/>
        <v>180</v>
      </c>
      <c r="I250" s="12">
        <f t="shared" si="112"/>
        <v>0</v>
      </c>
      <c r="J250" s="12">
        <f t="shared" si="112"/>
        <v>0</v>
      </c>
      <c r="K250" s="12">
        <f t="shared" si="112"/>
        <v>180</v>
      </c>
      <c r="L250" s="12">
        <f t="shared" si="112"/>
        <v>0</v>
      </c>
      <c r="M250" s="12">
        <f t="shared" si="112"/>
        <v>0</v>
      </c>
      <c r="N250" s="12">
        <f t="shared" si="112"/>
        <v>0</v>
      </c>
      <c r="O250" s="12">
        <f t="shared" si="112"/>
        <v>0</v>
      </c>
      <c r="P250" s="12">
        <f t="shared" si="112"/>
        <v>0</v>
      </c>
      <c r="Q250" s="12">
        <f t="shared" si="112"/>
        <v>0</v>
      </c>
      <c r="R250" s="12">
        <f t="shared" si="112"/>
        <v>0</v>
      </c>
      <c r="S250" s="12">
        <f t="shared" si="112"/>
        <v>0</v>
      </c>
    </row>
    <row r="251" ht="13.5" customHeight="1" spans="1:19">
      <c r="A251" s="11" t="s">
        <v>496</v>
      </c>
      <c r="B251" s="11" t="s">
        <v>497</v>
      </c>
      <c r="C251" s="12">
        <f t="shared" ref="C251:S251" si="113">SUM(C252:C257)</f>
        <v>416.79</v>
      </c>
      <c r="D251" s="12">
        <f t="shared" si="113"/>
        <v>236.79</v>
      </c>
      <c r="E251" s="12">
        <f t="shared" si="113"/>
        <v>181.89</v>
      </c>
      <c r="F251" s="12">
        <f t="shared" si="113"/>
        <v>3.9</v>
      </c>
      <c r="G251" s="12">
        <f t="shared" si="113"/>
        <v>51</v>
      </c>
      <c r="H251" s="12">
        <f t="shared" si="113"/>
        <v>180</v>
      </c>
      <c r="I251" s="12">
        <f t="shared" si="113"/>
        <v>0</v>
      </c>
      <c r="J251" s="12">
        <f t="shared" si="113"/>
        <v>0</v>
      </c>
      <c r="K251" s="12">
        <f t="shared" si="113"/>
        <v>180</v>
      </c>
      <c r="L251" s="12">
        <f t="shared" si="113"/>
        <v>0</v>
      </c>
      <c r="M251" s="12">
        <f t="shared" si="113"/>
        <v>0</v>
      </c>
      <c r="N251" s="12">
        <f t="shared" si="113"/>
        <v>0</v>
      </c>
      <c r="O251" s="12">
        <f t="shared" si="113"/>
        <v>0</v>
      </c>
      <c r="P251" s="12">
        <f t="shared" si="113"/>
        <v>0</v>
      </c>
      <c r="Q251" s="12">
        <f t="shared" si="113"/>
        <v>0</v>
      </c>
      <c r="R251" s="12">
        <f t="shared" si="113"/>
        <v>0</v>
      </c>
      <c r="S251" s="12">
        <f t="shared" si="113"/>
        <v>0</v>
      </c>
    </row>
    <row r="252" ht="13.5" customHeight="1" spans="1:19">
      <c r="A252" s="11" t="s">
        <v>498</v>
      </c>
      <c r="B252" s="11" t="s">
        <v>170</v>
      </c>
      <c r="C252" s="12">
        <f t="shared" ref="C252:C257" si="114">D252+H252+L252+P252</f>
        <v>113.15</v>
      </c>
      <c r="D252" s="12">
        <f t="shared" ref="D252:D257" si="115">E252+F252+G252</f>
        <v>113.15</v>
      </c>
      <c r="E252" s="12">
        <v>105.15</v>
      </c>
      <c r="F252" s="12">
        <v>0</v>
      </c>
      <c r="G252" s="12">
        <v>8</v>
      </c>
      <c r="H252" s="12">
        <f t="shared" ref="H252:H257" si="116">I252+J252+K252</f>
        <v>0</v>
      </c>
      <c r="I252" s="12">
        <v>0</v>
      </c>
      <c r="J252" s="12">
        <v>0</v>
      </c>
      <c r="K252" s="12">
        <v>0</v>
      </c>
      <c r="L252" s="12">
        <f t="shared" ref="L252:L257" si="117">M252+N252+O252</f>
        <v>0</v>
      </c>
      <c r="M252" s="14"/>
      <c r="N252" s="14"/>
      <c r="O252" s="14"/>
      <c r="P252" s="12">
        <f t="shared" ref="P252:P257" si="118">Q252+R252+S252</f>
        <v>0</v>
      </c>
      <c r="Q252" s="12">
        <v>0</v>
      </c>
      <c r="R252" s="12">
        <v>0</v>
      </c>
      <c r="S252" s="12">
        <v>0</v>
      </c>
    </row>
    <row r="253" ht="13.5" customHeight="1" spans="1:19">
      <c r="A253" s="11" t="s">
        <v>499</v>
      </c>
      <c r="B253" s="11" t="s">
        <v>166</v>
      </c>
      <c r="C253" s="12">
        <f t="shared" si="114"/>
        <v>8.9</v>
      </c>
      <c r="D253" s="12">
        <f t="shared" si="115"/>
        <v>8.9</v>
      </c>
      <c r="E253" s="12">
        <v>0</v>
      </c>
      <c r="F253" s="12">
        <v>3.9</v>
      </c>
      <c r="G253" s="12">
        <v>5</v>
      </c>
      <c r="H253" s="12">
        <f t="shared" si="116"/>
        <v>0</v>
      </c>
      <c r="I253" s="12">
        <v>0</v>
      </c>
      <c r="J253" s="12">
        <v>0</v>
      </c>
      <c r="K253" s="12">
        <v>0</v>
      </c>
      <c r="L253" s="12">
        <f t="shared" si="117"/>
        <v>0</v>
      </c>
      <c r="M253" s="14"/>
      <c r="N253" s="14"/>
      <c r="O253" s="14"/>
      <c r="P253" s="12">
        <f t="shared" si="118"/>
        <v>0</v>
      </c>
      <c r="Q253" s="12">
        <v>0</v>
      </c>
      <c r="R253" s="12">
        <v>0</v>
      </c>
      <c r="S253" s="12">
        <v>0</v>
      </c>
    </row>
    <row r="254" ht="13.5" customHeight="1" spans="1:19">
      <c r="A254" s="11" t="s">
        <v>500</v>
      </c>
      <c r="B254" s="11" t="s">
        <v>501</v>
      </c>
      <c r="C254" s="12">
        <f t="shared" si="114"/>
        <v>18</v>
      </c>
      <c r="D254" s="12">
        <f t="shared" si="115"/>
        <v>8</v>
      </c>
      <c r="E254" s="12">
        <v>0</v>
      </c>
      <c r="F254" s="12">
        <v>0</v>
      </c>
      <c r="G254" s="12">
        <v>8</v>
      </c>
      <c r="H254" s="12">
        <f t="shared" si="116"/>
        <v>10</v>
      </c>
      <c r="I254" s="12">
        <v>0</v>
      </c>
      <c r="J254" s="12">
        <v>0</v>
      </c>
      <c r="K254" s="12">
        <v>10</v>
      </c>
      <c r="L254" s="12">
        <f t="shared" si="117"/>
        <v>0</v>
      </c>
      <c r="M254" s="14"/>
      <c r="N254" s="14"/>
      <c r="O254" s="14"/>
      <c r="P254" s="12">
        <f t="shared" si="118"/>
        <v>0</v>
      </c>
      <c r="Q254" s="12">
        <v>0</v>
      </c>
      <c r="R254" s="12">
        <v>0</v>
      </c>
      <c r="S254" s="12">
        <v>0</v>
      </c>
    </row>
    <row r="255" ht="13.5" customHeight="1" spans="1:19">
      <c r="A255" s="11" t="s">
        <v>502</v>
      </c>
      <c r="B255" s="11" t="s">
        <v>503</v>
      </c>
      <c r="C255" s="12">
        <f t="shared" si="114"/>
        <v>140</v>
      </c>
      <c r="D255" s="12">
        <f t="shared" si="115"/>
        <v>10</v>
      </c>
      <c r="E255" s="12">
        <v>0</v>
      </c>
      <c r="F255" s="12">
        <v>0</v>
      </c>
      <c r="G255" s="12">
        <v>10</v>
      </c>
      <c r="H255" s="12">
        <f t="shared" si="116"/>
        <v>130</v>
      </c>
      <c r="I255" s="12">
        <v>0</v>
      </c>
      <c r="J255" s="12">
        <v>0</v>
      </c>
      <c r="K255" s="12">
        <v>130</v>
      </c>
      <c r="L255" s="12">
        <f t="shared" si="117"/>
        <v>0</v>
      </c>
      <c r="M255" s="14"/>
      <c r="N255" s="14"/>
      <c r="O255" s="14"/>
      <c r="P255" s="12">
        <f t="shared" si="118"/>
        <v>0</v>
      </c>
      <c r="Q255" s="12">
        <v>0</v>
      </c>
      <c r="R255" s="12">
        <v>0</v>
      </c>
      <c r="S255" s="12">
        <v>0</v>
      </c>
    </row>
    <row r="256" ht="13.5" customHeight="1" spans="1:19">
      <c r="A256" s="11" t="s">
        <v>504</v>
      </c>
      <c r="B256" s="11" t="s">
        <v>505</v>
      </c>
      <c r="C256" s="12">
        <f t="shared" si="114"/>
        <v>96.74</v>
      </c>
      <c r="D256" s="12">
        <f t="shared" si="115"/>
        <v>76.74</v>
      </c>
      <c r="E256" s="12">
        <v>76.74</v>
      </c>
      <c r="F256" s="12">
        <v>0</v>
      </c>
      <c r="G256" s="12">
        <v>0</v>
      </c>
      <c r="H256" s="12">
        <f t="shared" si="116"/>
        <v>20</v>
      </c>
      <c r="I256" s="12">
        <v>0</v>
      </c>
      <c r="J256" s="12">
        <v>0</v>
      </c>
      <c r="K256" s="12">
        <v>20</v>
      </c>
      <c r="L256" s="12">
        <f t="shared" si="117"/>
        <v>0</v>
      </c>
      <c r="M256" s="14"/>
      <c r="N256" s="14"/>
      <c r="O256" s="14"/>
      <c r="P256" s="12">
        <f t="shared" si="118"/>
        <v>0</v>
      </c>
      <c r="Q256" s="12">
        <v>0</v>
      </c>
      <c r="R256" s="12">
        <v>0</v>
      </c>
      <c r="S256" s="12">
        <v>0</v>
      </c>
    </row>
    <row r="257" ht="13.5" customHeight="1" spans="1:19">
      <c r="A257" s="11" t="s">
        <v>506</v>
      </c>
      <c r="B257" s="11" t="s">
        <v>507</v>
      </c>
      <c r="C257" s="12">
        <f t="shared" si="114"/>
        <v>40</v>
      </c>
      <c r="D257" s="12">
        <f t="shared" si="115"/>
        <v>20</v>
      </c>
      <c r="E257" s="12">
        <v>0</v>
      </c>
      <c r="F257" s="12">
        <v>0</v>
      </c>
      <c r="G257" s="12">
        <v>20</v>
      </c>
      <c r="H257" s="12">
        <f t="shared" si="116"/>
        <v>20</v>
      </c>
      <c r="I257" s="12">
        <v>0</v>
      </c>
      <c r="J257" s="12">
        <v>0</v>
      </c>
      <c r="K257" s="12">
        <v>20</v>
      </c>
      <c r="L257" s="12">
        <f t="shared" si="117"/>
        <v>0</v>
      </c>
      <c r="M257" s="14"/>
      <c r="N257" s="14"/>
      <c r="O257" s="14"/>
      <c r="P257" s="12">
        <f t="shared" si="118"/>
        <v>0</v>
      </c>
      <c r="Q257" s="12">
        <v>0</v>
      </c>
      <c r="R257" s="12">
        <v>0</v>
      </c>
      <c r="S257" s="12">
        <v>0</v>
      </c>
    </row>
    <row r="258" ht="13.5" customHeight="1" spans="1:19">
      <c r="A258" s="11" t="s">
        <v>508</v>
      </c>
      <c r="B258" s="11" t="s">
        <v>509</v>
      </c>
      <c r="C258" s="12">
        <f t="shared" ref="C258:S258" si="119">SUM(C259:C261)</f>
        <v>400</v>
      </c>
      <c r="D258" s="12">
        <f t="shared" si="119"/>
        <v>400</v>
      </c>
      <c r="E258" s="12">
        <f t="shared" si="119"/>
        <v>0</v>
      </c>
      <c r="F258" s="12">
        <f t="shared" si="119"/>
        <v>0</v>
      </c>
      <c r="G258" s="12">
        <f t="shared" si="119"/>
        <v>400</v>
      </c>
      <c r="H258" s="12">
        <f t="shared" si="119"/>
        <v>0</v>
      </c>
      <c r="I258" s="12">
        <f t="shared" si="119"/>
        <v>0</v>
      </c>
      <c r="J258" s="12">
        <f t="shared" si="119"/>
        <v>0</v>
      </c>
      <c r="K258" s="12">
        <f t="shared" si="119"/>
        <v>0</v>
      </c>
      <c r="L258" s="12">
        <f t="shared" si="119"/>
        <v>0</v>
      </c>
      <c r="M258" s="12">
        <f t="shared" si="119"/>
        <v>0</v>
      </c>
      <c r="N258" s="12">
        <f t="shared" si="119"/>
        <v>0</v>
      </c>
      <c r="O258" s="12">
        <f t="shared" si="119"/>
        <v>0</v>
      </c>
      <c r="P258" s="12">
        <f t="shared" si="119"/>
        <v>0</v>
      </c>
      <c r="Q258" s="12">
        <f t="shared" si="119"/>
        <v>0</v>
      </c>
      <c r="R258" s="12">
        <f t="shared" si="119"/>
        <v>0</v>
      </c>
      <c r="S258" s="12">
        <f t="shared" si="119"/>
        <v>0</v>
      </c>
    </row>
    <row r="259" ht="13.5" customHeight="1" spans="1:19">
      <c r="A259" s="11" t="s">
        <v>510</v>
      </c>
      <c r="B259" s="11" t="s">
        <v>170</v>
      </c>
      <c r="C259" s="12">
        <f>D259+H259+L259+P259</f>
        <v>290</v>
      </c>
      <c r="D259" s="12">
        <f>E259+F259+G259</f>
        <v>290</v>
      </c>
      <c r="E259" s="12">
        <v>0</v>
      </c>
      <c r="F259" s="12">
        <v>0</v>
      </c>
      <c r="G259" s="12">
        <v>290</v>
      </c>
      <c r="H259" s="12">
        <f>I259+J259+K259</f>
        <v>0</v>
      </c>
      <c r="I259" s="12">
        <v>0</v>
      </c>
      <c r="J259" s="12">
        <v>0</v>
      </c>
      <c r="K259" s="12">
        <v>0</v>
      </c>
      <c r="L259" s="12">
        <f>M259+N259+O259</f>
        <v>0</v>
      </c>
      <c r="M259" s="14"/>
      <c r="N259" s="14"/>
      <c r="O259" s="14"/>
      <c r="P259" s="12">
        <f>Q259+R259+S259</f>
        <v>0</v>
      </c>
      <c r="Q259" s="12">
        <v>0</v>
      </c>
      <c r="R259" s="12">
        <v>0</v>
      </c>
      <c r="S259" s="12">
        <v>0</v>
      </c>
    </row>
    <row r="260" ht="13.5" customHeight="1" spans="1:19">
      <c r="A260" s="11" t="s">
        <v>511</v>
      </c>
      <c r="B260" s="11" t="s">
        <v>512</v>
      </c>
      <c r="C260" s="12">
        <f>D260+H260+L260+P260</f>
        <v>10</v>
      </c>
      <c r="D260" s="12">
        <f>E260+F260+G260</f>
        <v>10</v>
      </c>
      <c r="E260" s="12">
        <v>0</v>
      </c>
      <c r="F260" s="12">
        <v>0</v>
      </c>
      <c r="G260" s="12">
        <v>10</v>
      </c>
      <c r="H260" s="12">
        <f>I260+J260+K260</f>
        <v>0</v>
      </c>
      <c r="I260" s="12">
        <v>0</v>
      </c>
      <c r="J260" s="12">
        <v>0</v>
      </c>
      <c r="K260" s="12">
        <v>0</v>
      </c>
      <c r="L260" s="12">
        <f>M260+N260+O260</f>
        <v>0</v>
      </c>
      <c r="M260" s="14"/>
      <c r="N260" s="14"/>
      <c r="O260" s="14"/>
      <c r="P260" s="12">
        <f>Q260+R260+S260</f>
        <v>0</v>
      </c>
      <c r="Q260" s="12">
        <v>0</v>
      </c>
      <c r="R260" s="12">
        <v>0</v>
      </c>
      <c r="S260" s="12">
        <v>0</v>
      </c>
    </row>
    <row r="261" ht="13.5" customHeight="1" spans="1:19">
      <c r="A261" s="11" t="s">
        <v>513</v>
      </c>
      <c r="B261" s="11" t="s">
        <v>514</v>
      </c>
      <c r="C261" s="12">
        <f>D261+H261+L261+P261</f>
        <v>100</v>
      </c>
      <c r="D261" s="12">
        <f>E261+F261+G261</f>
        <v>100</v>
      </c>
      <c r="E261" s="12">
        <v>0</v>
      </c>
      <c r="F261" s="12">
        <v>0</v>
      </c>
      <c r="G261" s="12">
        <v>100</v>
      </c>
      <c r="H261" s="12">
        <f>I261+J261+K261</f>
        <v>0</v>
      </c>
      <c r="I261" s="12">
        <v>0</v>
      </c>
      <c r="J261" s="12">
        <v>0</v>
      </c>
      <c r="K261" s="12">
        <v>0</v>
      </c>
      <c r="L261" s="12">
        <f>M261+N261+O261</f>
        <v>0</v>
      </c>
      <c r="M261" s="14"/>
      <c r="N261" s="14"/>
      <c r="O261" s="14"/>
      <c r="P261" s="12">
        <f>Q261+R261+S261</f>
        <v>0</v>
      </c>
      <c r="Q261" s="12">
        <v>0</v>
      </c>
      <c r="R261" s="12">
        <v>0</v>
      </c>
      <c r="S261" s="12">
        <v>0</v>
      </c>
    </row>
    <row r="262" ht="13.5" customHeight="1" spans="1:19">
      <c r="A262" s="11" t="s">
        <v>515</v>
      </c>
      <c r="B262" s="11" t="s">
        <v>516</v>
      </c>
      <c r="C262" s="12">
        <f t="shared" ref="C262:S262" si="120">C263</f>
        <v>4</v>
      </c>
      <c r="D262" s="12">
        <f t="shared" si="120"/>
        <v>4</v>
      </c>
      <c r="E262" s="12">
        <f t="shared" si="120"/>
        <v>0</v>
      </c>
      <c r="F262" s="12">
        <f t="shared" si="120"/>
        <v>0</v>
      </c>
      <c r="G262" s="12">
        <f t="shared" si="120"/>
        <v>4</v>
      </c>
      <c r="H262" s="12">
        <f t="shared" si="120"/>
        <v>0</v>
      </c>
      <c r="I262" s="12">
        <f t="shared" si="120"/>
        <v>0</v>
      </c>
      <c r="J262" s="12">
        <f t="shared" si="120"/>
        <v>0</v>
      </c>
      <c r="K262" s="12">
        <f t="shared" si="120"/>
        <v>0</v>
      </c>
      <c r="L262" s="12">
        <f t="shared" si="120"/>
        <v>0</v>
      </c>
      <c r="M262" s="12">
        <f t="shared" si="120"/>
        <v>0</v>
      </c>
      <c r="N262" s="12">
        <f t="shared" si="120"/>
        <v>0</v>
      </c>
      <c r="O262" s="12">
        <f t="shared" si="120"/>
        <v>0</v>
      </c>
      <c r="P262" s="12">
        <f t="shared" si="120"/>
        <v>0</v>
      </c>
      <c r="Q262" s="12">
        <f t="shared" si="120"/>
        <v>0</v>
      </c>
      <c r="R262" s="12">
        <f t="shared" si="120"/>
        <v>0</v>
      </c>
      <c r="S262" s="12">
        <f t="shared" si="120"/>
        <v>0</v>
      </c>
    </row>
    <row r="263" ht="13.5" customHeight="1" spans="1:19">
      <c r="A263" s="11" t="s">
        <v>517</v>
      </c>
      <c r="B263" s="11" t="s">
        <v>518</v>
      </c>
      <c r="C263" s="12">
        <f>D263+H263+L263+P263</f>
        <v>4</v>
      </c>
      <c r="D263" s="12">
        <f>E263+F263+G263</f>
        <v>4</v>
      </c>
      <c r="E263" s="12">
        <v>0</v>
      </c>
      <c r="F263" s="12">
        <v>0</v>
      </c>
      <c r="G263" s="12">
        <v>4</v>
      </c>
      <c r="H263" s="12">
        <f>I263+J263+K263</f>
        <v>0</v>
      </c>
      <c r="I263" s="12">
        <v>0</v>
      </c>
      <c r="J263" s="12">
        <v>0</v>
      </c>
      <c r="K263" s="12">
        <v>0</v>
      </c>
      <c r="L263" s="12">
        <f>M263+N263+O263</f>
        <v>0</v>
      </c>
      <c r="M263" s="14"/>
      <c r="N263" s="14"/>
      <c r="O263" s="14"/>
      <c r="P263" s="12">
        <f>Q263+R263+S263</f>
        <v>0</v>
      </c>
      <c r="Q263" s="12">
        <v>0</v>
      </c>
      <c r="R263" s="12">
        <v>0</v>
      </c>
      <c r="S263" s="12">
        <v>0</v>
      </c>
    </row>
    <row r="264" ht="13.5" customHeight="1" spans="1:19">
      <c r="A264" s="11" t="s">
        <v>519</v>
      </c>
      <c r="B264" s="11" t="s">
        <v>520</v>
      </c>
      <c r="C264" s="12">
        <f t="shared" ref="C264:S264" si="121">C265</f>
        <v>2</v>
      </c>
      <c r="D264" s="12">
        <f t="shared" si="121"/>
        <v>2</v>
      </c>
      <c r="E264" s="12">
        <f t="shared" si="121"/>
        <v>0</v>
      </c>
      <c r="F264" s="12">
        <f t="shared" si="121"/>
        <v>0</v>
      </c>
      <c r="G264" s="12">
        <f t="shared" si="121"/>
        <v>2</v>
      </c>
      <c r="H264" s="12">
        <f t="shared" si="121"/>
        <v>0</v>
      </c>
      <c r="I264" s="12">
        <f t="shared" si="121"/>
        <v>0</v>
      </c>
      <c r="J264" s="12">
        <f t="shared" si="121"/>
        <v>0</v>
      </c>
      <c r="K264" s="12">
        <f t="shared" si="121"/>
        <v>0</v>
      </c>
      <c r="L264" s="12">
        <f t="shared" si="121"/>
        <v>0</v>
      </c>
      <c r="M264" s="12">
        <f t="shared" si="121"/>
        <v>0</v>
      </c>
      <c r="N264" s="12">
        <f t="shared" si="121"/>
        <v>0</v>
      </c>
      <c r="O264" s="12">
        <f t="shared" si="121"/>
        <v>0</v>
      </c>
      <c r="P264" s="12">
        <f t="shared" si="121"/>
        <v>0</v>
      </c>
      <c r="Q264" s="12">
        <f t="shared" si="121"/>
        <v>0</v>
      </c>
      <c r="R264" s="12">
        <f t="shared" si="121"/>
        <v>0</v>
      </c>
      <c r="S264" s="12">
        <f t="shared" si="121"/>
        <v>0</v>
      </c>
    </row>
    <row r="265" ht="13.5" customHeight="1" spans="1:19">
      <c r="A265" s="11" t="s">
        <v>521</v>
      </c>
      <c r="B265" s="11" t="s">
        <v>522</v>
      </c>
      <c r="C265" s="12">
        <f>D265+H265+L265+P265</f>
        <v>2</v>
      </c>
      <c r="D265" s="12">
        <f>E265+F265+G265</f>
        <v>2</v>
      </c>
      <c r="E265" s="12">
        <v>0</v>
      </c>
      <c r="F265" s="12">
        <v>0</v>
      </c>
      <c r="G265" s="12">
        <v>2</v>
      </c>
      <c r="H265" s="12">
        <f>I265+J265+K265</f>
        <v>0</v>
      </c>
      <c r="I265" s="12">
        <v>0</v>
      </c>
      <c r="J265" s="12">
        <v>0</v>
      </c>
      <c r="K265" s="12">
        <v>0</v>
      </c>
      <c r="L265" s="12">
        <f>M265+N265+O265</f>
        <v>0</v>
      </c>
      <c r="M265" s="14"/>
      <c r="N265" s="14"/>
      <c r="O265" s="14"/>
      <c r="P265" s="12">
        <f>Q265+R265+S265</f>
        <v>0</v>
      </c>
      <c r="Q265" s="12">
        <v>0</v>
      </c>
      <c r="R265" s="12">
        <v>0</v>
      </c>
      <c r="S265" s="12">
        <v>0</v>
      </c>
    </row>
    <row r="266" ht="31.95" customHeight="1" spans="1:19">
      <c r="A266" s="11" t="s">
        <v>523</v>
      </c>
      <c r="B266" s="11" t="s">
        <v>524</v>
      </c>
      <c r="C266" s="12">
        <f>C267</f>
        <v>40</v>
      </c>
      <c r="D266" s="12">
        <f>D267</f>
        <v>40</v>
      </c>
      <c r="E266" s="12">
        <f>E267</f>
        <v>0</v>
      </c>
      <c r="F266" s="12">
        <f>F267</f>
        <v>0</v>
      </c>
      <c r="G266" s="12">
        <f>G267</f>
        <v>40</v>
      </c>
      <c r="H266" s="12"/>
      <c r="I266" s="12"/>
      <c r="J266" s="12"/>
      <c r="K266" s="12"/>
      <c r="L266" s="12"/>
      <c r="M266" s="14"/>
      <c r="N266" s="14"/>
      <c r="O266" s="14"/>
      <c r="P266" s="12"/>
      <c r="Q266" s="12"/>
      <c r="R266" s="12"/>
      <c r="S266" s="12"/>
    </row>
    <row r="267" ht="27.6" customHeight="1" spans="1:19">
      <c r="A267" s="11" t="s">
        <v>525</v>
      </c>
      <c r="B267" s="11" t="s">
        <v>526</v>
      </c>
      <c r="C267" s="12">
        <f>D267+H267+L267</f>
        <v>40</v>
      </c>
      <c r="D267" s="12">
        <f>E267+F267+G267</f>
        <v>40</v>
      </c>
      <c r="E267" s="12"/>
      <c r="F267" s="12"/>
      <c r="G267" s="12">
        <v>40</v>
      </c>
      <c r="H267" s="12"/>
      <c r="I267" s="12"/>
      <c r="J267" s="12"/>
      <c r="K267" s="12"/>
      <c r="L267" s="12"/>
      <c r="M267" s="14"/>
      <c r="N267" s="14"/>
      <c r="O267" s="14"/>
      <c r="P267" s="12"/>
      <c r="Q267" s="12"/>
      <c r="R267" s="12"/>
      <c r="S267" s="12"/>
    </row>
    <row r="268" ht="13.5" customHeight="1" spans="1:19">
      <c r="A268" s="11" t="s">
        <v>527</v>
      </c>
      <c r="B268" s="11" t="s">
        <v>528</v>
      </c>
      <c r="C268" s="12">
        <f t="shared" ref="C268:L269" si="122">C269</f>
        <v>4768</v>
      </c>
      <c r="D268" s="12">
        <f t="shared" si="122"/>
        <v>4768</v>
      </c>
      <c r="E268" s="12">
        <f t="shared" si="122"/>
        <v>0</v>
      </c>
      <c r="F268" s="12">
        <f t="shared" si="122"/>
        <v>0</v>
      </c>
      <c r="G268" s="12">
        <f t="shared" si="122"/>
        <v>4768</v>
      </c>
      <c r="H268" s="12">
        <f t="shared" si="122"/>
        <v>0</v>
      </c>
      <c r="I268" s="12">
        <f t="shared" si="122"/>
        <v>0</v>
      </c>
      <c r="J268" s="12">
        <f t="shared" si="122"/>
        <v>0</v>
      </c>
      <c r="K268" s="12">
        <f t="shared" si="122"/>
        <v>0</v>
      </c>
      <c r="L268" s="12">
        <f t="shared" si="122"/>
        <v>0</v>
      </c>
      <c r="M268" s="12">
        <f t="shared" ref="M268:S269" si="123">M269</f>
        <v>0</v>
      </c>
      <c r="N268" s="12">
        <f t="shared" si="123"/>
        <v>0</v>
      </c>
      <c r="O268" s="12">
        <f t="shared" si="123"/>
        <v>0</v>
      </c>
      <c r="P268" s="12">
        <f t="shared" si="123"/>
        <v>0</v>
      </c>
      <c r="Q268" s="12">
        <f t="shared" si="123"/>
        <v>0</v>
      </c>
      <c r="R268" s="12">
        <f t="shared" si="123"/>
        <v>0</v>
      </c>
      <c r="S268" s="12">
        <f t="shared" si="123"/>
        <v>0</v>
      </c>
    </row>
    <row r="269" ht="13.5" customHeight="1" spans="1:19">
      <c r="A269" s="11" t="s">
        <v>529</v>
      </c>
      <c r="B269" s="11" t="s">
        <v>530</v>
      </c>
      <c r="C269" s="12">
        <f t="shared" si="122"/>
        <v>4768</v>
      </c>
      <c r="D269" s="12">
        <f t="shared" si="122"/>
        <v>4768</v>
      </c>
      <c r="E269" s="12">
        <f t="shared" si="122"/>
        <v>0</v>
      </c>
      <c r="F269" s="12">
        <f t="shared" si="122"/>
        <v>0</v>
      </c>
      <c r="G269" s="12">
        <f t="shared" si="122"/>
        <v>4768</v>
      </c>
      <c r="H269" s="12">
        <f t="shared" si="122"/>
        <v>0</v>
      </c>
      <c r="I269" s="12">
        <f t="shared" si="122"/>
        <v>0</v>
      </c>
      <c r="J269" s="12">
        <f t="shared" si="122"/>
        <v>0</v>
      </c>
      <c r="K269" s="12">
        <f t="shared" si="122"/>
        <v>0</v>
      </c>
      <c r="L269" s="12">
        <f t="shared" si="122"/>
        <v>0</v>
      </c>
      <c r="M269" s="12">
        <f t="shared" si="123"/>
        <v>0</v>
      </c>
      <c r="N269" s="12">
        <f t="shared" si="123"/>
        <v>0</v>
      </c>
      <c r="O269" s="12">
        <f t="shared" si="123"/>
        <v>0</v>
      </c>
      <c r="P269" s="12">
        <f t="shared" si="123"/>
        <v>0</v>
      </c>
      <c r="Q269" s="12">
        <f t="shared" si="123"/>
        <v>0</v>
      </c>
      <c r="R269" s="12">
        <f t="shared" si="123"/>
        <v>0</v>
      </c>
      <c r="S269" s="12">
        <f t="shared" si="123"/>
        <v>0</v>
      </c>
    </row>
    <row r="270" ht="13.5" customHeight="1" spans="1:19">
      <c r="A270" s="11" t="s">
        <v>531</v>
      </c>
      <c r="B270" s="11" t="s">
        <v>530</v>
      </c>
      <c r="C270" s="12">
        <f>D270+H270+L270+P270</f>
        <v>4768</v>
      </c>
      <c r="D270" s="12">
        <f>E270+F270+G270</f>
        <v>4768</v>
      </c>
      <c r="E270" s="12">
        <v>0</v>
      </c>
      <c r="F270" s="12">
        <v>0</v>
      </c>
      <c r="G270" s="12">
        <v>4768</v>
      </c>
      <c r="H270" s="12">
        <f>I270+J270+K270</f>
        <v>0</v>
      </c>
      <c r="I270" s="12">
        <v>0</v>
      </c>
      <c r="J270" s="12">
        <v>0</v>
      </c>
      <c r="K270" s="12">
        <v>0</v>
      </c>
      <c r="L270" s="12">
        <f>M270+N270+O270</f>
        <v>0</v>
      </c>
      <c r="M270" s="14"/>
      <c r="N270" s="14"/>
      <c r="O270" s="14"/>
      <c r="P270" s="12">
        <f>Q270+R270+S270</f>
        <v>0</v>
      </c>
      <c r="Q270" s="12">
        <v>0</v>
      </c>
      <c r="R270" s="12">
        <v>0</v>
      </c>
      <c r="S270" s="12">
        <v>0</v>
      </c>
    </row>
  </sheetData>
  <mergeCells count="9">
    <mergeCell ref="A1:S1"/>
    <mergeCell ref="P2:S2"/>
    <mergeCell ref="D3:G3"/>
    <mergeCell ref="H3:K3"/>
    <mergeCell ref="L3:O3"/>
    <mergeCell ref="P3:S3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一般公共财政预算支出表（功能分类到款）</vt:lpstr>
      <vt:lpstr>一般公共财政预算支出表（功能分类到项）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dcterms:created xsi:type="dcterms:W3CDTF">2019-04-12T07:26:00Z</dcterms:created>
  <dcterms:modified xsi:type="dcterms:W3CDTF">2021-05-28T09:44:15Z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B8ADAA20AF3C455B8BBA03A72889EBB6</vt:lpwstr>
  </property>
  <property fmtid="{D5CDD505-2E9C-101B-9397-08002B2CF9AE}" pid="3" name="KSOProductBuildVer">
    <vt:lpwstr>2052-11.1.0.10577</vt:lpwstr>
  </property>
</Properties>
</file>