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tabRatio="773" activeTab="2"/>
  </bookViews>
  <sheets>
    <sheet name="1、公共预算收入" sheetId="1" r:id="rId1"/>
    <sheet name="2、公共预算支出" sheetId="2" r:id="rId2"/>
    <sheet name="3、一般债务限额" sheetId="11" r:id="rId3"/>
    <sheet name="4、政府基金收入" sheetId="4" r:id="rId4"/>
    <sheet name="5、政府基金支出" sheetId="5" r:id="rId5"/>
    <sheet name="6、专项债务余额" sheetId="12" r:id="rId6"/>
    <sheet name="7、社保基金预算收入" sheetId="8" r:id="rId7"/>
    <sheet name="8、社保基金预算支出" sheetId="9" r:id="rId8"/>
    <sheet name="9、国有资本预算收入" sheetId="7" r:id="rId9"/>
    <sheet name="10、国有资本经营预算支出" sheetId="10" r:id="rId10"/>
  </sheets>
  <definedNames>
    <definedName name="_xlnm._FilterDatabase" localSheetId="1" hidden="1">'2、公共预算支出'!$A$5:$C$498</definedName>
    <definedName name="_xlnm._FilterDatabase" localSheetId="4" hidden="1">'5、政府基金支出'!$A$5:$C$76</definedName>
    <definedName name="_xlnm.Print_Area" localSheetId="0">'1、公共预算收入'!$A$1:$D$112</definedName>
    <definedName name="_xlnm.Print_Area" localSheetId="2">'3、一般债务限额'!$A$1:$C$7</definedName>
    <definedName name="_xlnm.Print_Area" localSheetId="3">'4、政府基金收入'!$A$1:$C$38</definedName>
    <definedName name="_xlnm.Print_Area" localSheetId="4">'5、政府基金支出'!$A$1:$C$78</definedName>
    <definedName name="_xlnm.Print_Area" localSheetId="6">'7、社保基金预算收入'!$A$1:$C$38</definedName>
    <definedName name="_xlnm.Print_Area" localSheetId="7">'8、社保基金预算支出'!$A$1:$C$26</definedName>
    <definedName name="_xlnm.Print_Titles" localSheetId="0">'1、公共预算收入'!$1:$4</definedName>
    <definedName name="_xlnm.Print_Titles" localSheetId="1">'2、公共预算支出'!$1:$4</definedName>
    <definedName name="_xlnm.Print_Titles" localSheetId="3">'4、政府基金收入'!$1:$5</definedName>
    <definedName name="_xlnm.Print_Titles" localSheetId="4">'5、政府基金支出'!$1:$4</definedName>
    <definedName name="_xlnm.Print_Titles" localSheetId="6">'7、社保基金预算收入'!$1:$4</definedName>
  </definedNames>
  <calcPr calcId="144525"/>
</workbook>
</file>

<file path=xl/sharedStrings.xml><?xml version="1.0" encoding="utf-8"?>
<sst xmlns="http://schemas.openxmlformats.org/spreadsheetml/2006/main" count="849" uniqueCount="715">
  <si>
    <t>附表1</t>
  </si>
  <si>
    <r>
      <rPr>
        <sz val="20"/>
        <rFont val="Times New Roman"/>
        <charset val="134"/>
      </rPr>
      <t>2020</t>
    </r>
    <r>
      <rPr>
        <sz val="20"/>
        <rFont val="方正大标宋简体"/>
        <charset val="134"/>
      </rPr>
      <t>年一般公共预算收入执行情况表</t>
    </r>
  </si>
  <si>
    <t>单位：万元</t>
  </si>
  <si>
    <t>科目编码</t>
  </si>
  <si>
    <t>科目名称</t>
  </si>
  <si>
    <t>金额</t>
  </si>
  <si>
    <t>一、地方一般预算收入合计</t>
  </si>
  <si>
    <t xml:space="preserve"> （一）税收收入</t>
  </si>
  <si>
    <t> 增值税</t>
  </si>
  <si>
    <t> 企业所得税</t>
  </si>
  <si>
    <t> 个人所得税</t>
  </si>
  <si>
    <t> 资源税</t>
  </si>
  <si>
    <t> 城市维护建设税</t>
  </si>
  <si>
    <t> 房产税</t>
  </si>
  <si>
    <t> 印花税</t>
  </si>
  <si>
    <t> 城镇土地使用税</t>
  </si>
  <si>
    <t> 土地增值税</t>
  </si>
  <si>
    <t> 车船税</t>
  </si>
  <si>
    <t> 耕地占用税</t>
  </si>
  <si>
    <t> 契税</t>
  </si>
  <si>
    <t> 烟叶税</t>
  </si>
  <si>
    <t xml:space="preserve">  环境保护税</t>
  </si>
  <si>
    <t> 其他税收收入</t>
  </si>
  <si>
    <t> （二）非税收入</t>
  </si>
  <si>
    <t> 专项收入</t>
  </si>
  <si>
    <t> 行政事业性收费收入</t>
  </si>
  <si>
    <t> 罚没收入</t>
  </si>
  <si>
    <t> 国有资本经营收入</t>
  </si>
  <si>
    <t> 国有资源（资产）有偿使用收入</t>
  </si>
  <si>
    <t> 捐赠收入</t>
  </si>
  <si>
    <t> 政府住房基金收入</t>
  </si>
  <si>
    <t> 其他收入</t>
  </si>
  <si>
    <t>二、转移性收入</t>
  </si>
  <si>
    <t>  （一）返还性收入</t>
  </si>
  <si>
    <t xml:space="preserve">  其它返还性收入</t>
  </si>
  <si>
    <t>  （二）一般性转移支付收入</t>
  </si>
  <si>
    <t xml:space="preserve">    体制补助收入</t>
  </si>
  <si>
    <t>    均衡性转移支付收入</t>
  </si>
  <si>
    <t>    县级基本财力保障机制奖补资金收入</t>
  </si>
  <si>
    <t>    结算补助收入</t>
  </si>
  <si>
    <t xml:space="preserve">    企事业单位划转补助收入</t>
  </si>
  <si>
    <t>    基层公检法司转移支付收入</t>
  </si>
  <si>
    <t>    城乡义务教育转移支付收入</t>
  </si>
  <si>
    <t>    基本养老金转移支付收入</t>
  </si>
  <si>
    <t>    产粮大县奖励资金收入</t>
  </si>
  <si>
    <t>    重点生态功能区转移支付收入</t>
  </si>
  <si>
    <t>    固定数额补助收入</t>
  </si>
  <si>
    <t xml:space="preserve">    革命老区转移支付收入</t>
  </si>
  <si>
    <t xml:space="preserve">1100229  </t>
  </si>
  <si>
    <t xml:space="preserve">    民族地区转移支付收入</t>
  </si>
  <si>
    <t xml:space="preserve">    贫困地区转移支付收入</t>
  </si>
  <si>
    <t>    一般公共服务共同财政事权转移支付收入</t>
  </si>
  <si>
    <t xml:space="preserve">    外交共同财政事权转移支付收入</t>
  </si>
  <si>
    <t xml:space="preserve">    国防支出共同财政事权转移支付收入</t>
  </si>
  <si>
    <t>    公共安全共同财政事权转移支付收入</t>
  </si>
  <si>
    <t>    教育共同财政事权转移支付收入</t>
  </si>
  <si>
    <t>    科学技术共同财政事权转移支付收入</t>
  </si>
  <si>
    <t>    文化旅游体育与传媒共同财政事权转移支付收入</t>
  </si>
  <si>
    <t>    社会保障和就业共同财政事权转移支付收入</t>
  </si>
  <si>
    <t>    卫生健康共同财政事权转移支付收入</t>
  </si>
  <si>
    <t>    节能环保 共同财政事权转移支付收入</t>
  </si>
  <si>
    <t>    城乡社区共同财政事权转移支付收入</t>
  </si>
  <si>
    <t>    农林水共同财政事权转移支付收入</t>
  </si>
  <si>
    <t>    交通运输 共同财政事权转移支付收入</t>
  </si>
  <si>
    <t>    资源勘探工业信息等共同财政事权转移支付收入</t>
  </si>
  <si>
    <t>    商业服务业等 共同财政事权转移支付收入</t>
  </si>
  <si>
    <t>    金融共同财政事权转移支付收入</t>
  </si>
  <si>
    <t>    自然资源海洋气象等共同财政事权转移支付收入</t>
  </si>
  <si>
    <t>    住房保障共同财政事权转移支付收入</t>
  </si>
  <si>
    <t>    粮油物资储备共同财政事权转移支付收入</t>
  </si>
  <si>
    <t xml:space="preserve">    灾害防治及应急管理共同财政事权转移支付收入</t>
  </si>
  <si>
    <t>    其他共同财政事权转移支付收入</t>
  </si>
  <si>
    <t xml:space="preserve">   其他一般性转移支付收入</t>
  </si>
  <si>
    <t>  （三）专项转移支付收入</t>
  </si>
  <si>
    <t>    一般公共服务 </t>
  </si>
  <si>
    <t xml:space="preserve">    外交</t>
  </si>
  <si>
    <t xml:space="preserve">    国防支出</t>
  </si>
  <si>
    <t>    公共安全</t>
  </si>
  <si>
    <t>    教育</t>
  </si>
  <si>
    <t>    科学技术</t>
  </si>
  <si>
    <t>    文化旅游体育与传媒</t>
  </si>
  <si>
    <t>    社会保障和就业</t>
  </si>
  <si>
    <t>    卫生健康</t>
  </si>
  <si>
    <t>    节能环保 </t>
  </si>
  <si>
    <t>    城乡社区</t>
  </si>
  <si>
    <t>    农林水 </t>
  </si>
  <si>
    <t>    交通运输 </t>
  </si>
  <si>
    <t>    资源勘探工业信息等</t>
  </si>
  <si>
    <t>    商业服务业等 </t>
  </si>
  <si>
    <t>    金融</t>
  </si>
  <si>
    <t>    自然资源海洋气象等</t>
  </si>
  <si>
    <t>    住房保障</t>
  </si>
  <si>
    <t>    粮油物资储备</t>
  </si>
  <si>
    <t xml:space="preserve">    灾害防治及应急管理</t>
  </si>
  <si>
    <t>    其他收入</t>
  </si>
  <si>
    <t>  （四）下级上解收入</t>
  </si>
  <si>
    <t>    体制上解收入</t>
  </si>
  <si>
    <t>    专项上解收入</t>
  </si>
  <si>
    <t>  （五）上年结转收入</t>
  </si>
  <si>
    <t>    上年专项结转</t>
  </si>
  <si>
    <t>  （六）调入资金</t>
  </si>
  <si>
    <t xml:space="preserve">  调入一般公共预算资金</t>
  </si>
  <si>
    <t xml:space="preserve">    从政府性基金预算调入一般公共预算资金</t>
  </si>
  <si>
    <t xml:space="preserve">    从国有资本经营预算调入一般公共预算资金</t>
  </si>
  <si>
    <t xml:space="preserve">    从抗疫特别国债调入一般公共预算资金</t>
  </si>
  <si>
    <t xml:space="preserve">    从其他资金调入一般公共预算资金</t>
  </si>
  <si>
    <t xml:space="preserve"> （七）债务转贷收入</t>
  </si>
  <si>
    <t>    地方政府一般债务转贷收入</t>
  </si>
  <si>
    <t>        地方政府一般债券转贷收入</t>
  </si>
  <si>
    <t xml:space="preserve">   新增债券</t>
  </si>
  <si>
    <t xml:space="preserve">   再融资债券</t>
  </si>
  <si>
    <t>        地方政府向国际组织借款转贷收入</t>
  </si>
  <si>
    <t>（八）动用预算稳定调节基金</t>
  </si>
  <si>
    <t>收    入    合    计</t>
  </si>
  <si>
    <t>附表2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</si>
  <si>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2020</t>
    </r>
    <r>
      <rPr>
        <sz val="20"/>
        <rFont val="方正大标宋简体"/>
        <charset val="134"/>
      </rPr>
      <t>年一般公共预算支出执行情况表</t>
    </r>
  </si>
  <si>
    <t>一般公共预算支出合计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</si>
  <si>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</si>
  <si>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</si>
  <si>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</si>
  <si>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</si>
  <si>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人大会议</t>
  </si>
  <si>
    <t xml:space="preserve">      代表工作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</si>
  <si>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</si>
  <si>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</si>
  <si>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</si>
  <si>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</si>
  <si>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</si>
  <si>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</si>
  <si>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</si>
  <si>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</si>
  <si>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信访事务</t>
  </si>
  <si>
    <t xml:space="preserve">      事业运行</t>
  </si>
  <si>
    <t xml:space="preserve">      其他政府办公厅(室)及相关机构事务支出</t>
  </si>
  <si>
    <t xml:space="preserve">    发展与改革事务</t>
  </si>
  <si>
    <t xml:space="preserve">      物价管理</t>
  </si>
  <si>
    <t xml:space="preserve">      其他发展与改革事务支出</t>
  </si>
  <si>
    <t xml:space="preserve">    统计信息事务</t>
  </si>
  <si>
    <t xml:space="preserve">      专项普查活动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</si>
  <si>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</si>
  <si>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</si>
  <si>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</si>
  <si>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</si>
  <si>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其他财政事务支出</t>
  </si>
  <si>
    <t xml:space="preserve">    税收事务</t>
  </si>
  <si>
    <t xml:space="preserve">      代扣代收代征税款手续费</t>
  </si>
  <si>
    <t xml:space="preserve">      其他税收事务支出</t>
  </si>
  <si>
    <t xml:space="preserve">    审计事务</t>
  </si>
  <si>
    <t xml:space="preserve">      审计业务</t>
  </si>
  <si>
    <t xml:space="preserve">      其他审计事务支出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</si>
  <si>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</si>
  <si>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</si>
  <si>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</si>
  <si>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</si>
  <si>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巡视工作</t>
  </si>
  <si>
    <t xml:space="preserve">      其他纪检监察事务支出</t>
  </si>
  <si>
    <t xml:space="preserve">    商贸事务</t>
  </si>
  <si>
    <t xml:space="preserve">      招商引资</t>
  </si>
  <si>
    <t xml:space="preserve">    民族事务</t>
  </si>
  <si>
    <t xml:space="preserve">      其他民族事务支出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</si>
  <si>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</si>
  <si>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</si>
  <si>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</si>
  <si>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</si>
  <si>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</si>
  <si>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</si>
  <si>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</si>
  <si>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</si>
  <si>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</si>
  <si>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</si>
  <si>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</si>
  <si>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</si>
  <si>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</si>
  <si>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</si>
  <si>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</si>
  <si>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</si>
  <si>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</si>
  <si>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其他共产党事务支出</t>
  </si>
  <si>
    <t xml:space="preserve">      其他共产党事务支出</t>
  </si>
  <si>
    <t xml:space="preserve">    网信事务</t>
  </si>
  <si>
    <t xml:space="preserve">    市场监督管理事务</t>
  </si>
  <si>
    <t xml:space="preserve">      市场主体管理</t>
  </si>
  <si>
    <t xml:space="preserve">      药品事务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</si>
  <si>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</si>
  <si>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</si>
  <si>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</si>
  <si>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国防支出</t>
  </si>
  <si>
    <t xml:space="preserve">    国防动员</t>
  </si>
  <si>
    <t xml:space="preserve">      兵役征集</t>
  </si>
  <si>
    <t xml:space="preserve">      人民防空</t>
  </si>
  <si>
    <t xml:space="preserve">      民兵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</si>
  <si>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</si>
  <si>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</si>
  <si>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</si>
  <si>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</si>
  <si>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</si>
  <si>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</si>
  <si>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</si>
  <si>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</si>
  <si>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信息化建设</t>
  </si>
  <si>
    <t xml:space="preserve">      执法办案</t>
  </si>
  <si>
    <t xml:space="preserve">      其他公安支出</t>
  </si>
  <si>
    <t xml:space="preserve">    检察</t>
  </si>
  <si>
    <t xml:space="preserve">      其他检察支出</t>
  </si>
  <si>
    <t xml:space="preserve">    法院</t>
  </si>
  <si>
    <t xml:space="preserve">    司法</t>
  </si>
  <si>
    <t xml:space="preserve">      基层司法业务</t>
  </si>
  <si>
    <t xml:space="preserve">      法律援助</t>
  </si>
  <si>
    <t xml:space="preserve">      社区矫正</t>
  </si>
  <si>
    <t xml:space="preserve">      法制建设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</si>
  <si>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</si>
  <si>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</si>
  <si>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</si>
  <si>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</si>
  <si>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</si>
  <si>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</si>
  <si>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</si>
  <si>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</si>
  <si>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</si>
  <si>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</si>
  <si>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</si>
  <si>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职业教育</t>
  </si>
  <si>
    <t xml:space="preserve">      中等职业教育</t>
  </si>
  <si>
    <t xml:space="preserve">    广播电视教育</t>
  </si>
  <si>
    <t xml:space="preserve">      其他广播电视教育支出</t>
  </si>
  <si>
    <t xml:space="preserve">    特殊教育</t>
  </si>
  <si>
    <t xml:space="preserve">      特殊学校教育</t>
  </si>
  <si>
    <t xml:space="preserve">    进修及培训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</si>
  <si>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</si>
  <si>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</si>
  <si>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</si>
  <si>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</si>
  <si>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</si>
  <si>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</si>
  <si>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技术研究与开发</t>
  </si>
  <si>
    <t xml:space="preserve">      科技成果转化与扩散</t>
  </si>
  <si>
    <t xml:space="preserve">    科学技术普及</t>
  </si>
  <si>
    <t xml:space="preserve">      科普活动</t>
  </si>
  <si>
    <t xml:space="preserve">      其他科学技术普及支出</t>
  </si>
  <si>
    <t xml:space="preserve">    其他科学技术支出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</si>
  <si>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</si>
  <si>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</si>
  <si>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</si>
  <si>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</si>
  <si>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</si>
  <si>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文化活动</t>
  </si>
  <si>
    <t xml:space="preserve">      文化创作与保护</t>
  </si>
  <si>
    <t xml:space="preserve">      旅游宣传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</si>
  <si>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</si>
  <si>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</si>
  <si>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</si>
  <si>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</si>
  <si>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体育</t>
  </si>
  <si>
    <t xml:space="preserve">      群众体育</t>
  </si>
  <si>
    <t xml:space="preserve">      其他体育支出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</si>
  <si>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</si>
  <si>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</si>
  <si>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</si>
  <si>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</si>
  <si>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</si>
  <si>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</si>
  <si>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</si>
  <si>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</si>
  <si>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</si>
  <si>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</si>
  <si>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公共就业服务和职业技能鉴定机构</t>
  </si>
  <si>
    <t xml:space="preserve">      其他人力资源和社会保障管理事务支出</t>
  </si>
  <si>
    <t xml:space="preserve">    民政管理事务</t>
  </si>
  <si>
    <t xml:space="preserve">      行政区划和地名管理</t>
  </si>
  <si>
    <t xml:space="preserve">      其他民政管理事务支出</t>
  </si>
  <si>
    <t xml:space="preserve">    行政事业单位养老支出</t>
  </si>
  <si>
    <t xml:space="preserve">      离退休人员管理机构</t>
  </si>
  <si>
    <t xml:space="preserve">      对机关事业单位基本养老保险基金的补助</t>
  </si>
  <si>
    <t xml:space="preserve">      其他行政事业单位养老支出</t>
  </si>
  <si>
    <t xml:space="preserve">    就业补助</t>
  </si>
  <si>
    <t xml:space="preserve">      职业培训补贴</t>
  </si>
  <si>
    <t xml:space="preserve">      社会保险补贴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</si>
  <si>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</si>
  <si>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</si>
  <si>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</si>
  <si>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</si>
  <si>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</si>
  <si>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义务兵优待</t>
  </si>
  <si>
    <t xml:space="preserve">      其他优抚支出</t>
  </si>
  <si>
    <t xml:space="preserve">    退役安置</t>
  </si>
  <si>
    <t xml:space="preserve">      退役士兵安置</t>
  </si>
  <si>
    <t xml:space="preserve">      军队转业干部安置</t>
  </si>
  <si>
    <t xml:space="preserve">      其他退役安置支出</t>
  </si>
  <si>
    <t xml:space="preserve">    社会福利</t>
  </si>
  <si>
    <t xml:space="preserve">      老年福利</t>
  </si>
  <si>
    <t xml:space="preserve">      殡葬</t>
  </si>
  <si>
    <t xml:space="preserve">      社会福利事业单位</t>
  </si>
  <si>
    <t xml:space="preserve">      养老服务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</si>
  <si>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</si>
  <si>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</si>
  <si>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</si>
  <si>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</si>
  <si>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</si>
  <si>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最低生活保障</t>
  </si>
  <si>
    <t xml:space="preserve">      农村最低生活保障金支出</t>
  </si>
  <si>
    <t xml:space="preserve">    临时救助</t>
  </si>
  <si>
    <t xml:space="preserve">      临时救助支出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</si>
  <si>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</si>
  <si>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</si>
  <si>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</si>
  <si>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</si>
  <si>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</si>
  <si>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</si>
  <si>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</si>
  <si>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</si>
  <si>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</si>
  <si>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</si>
  <si>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</si>
  <si>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其他财政对社会保险基金的补助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</si>
  <si>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</si>
  <si>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</si>
  <si>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</si>
  <si>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</si>
  <si>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</si>
  <si>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</si>
  <si>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</si>
  <si>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</si>
  <si>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</si>
  <si>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</si>
  <si>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其他公立医院支出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</si>
  <si>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</si>
  <si>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</si>
  <si>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</si>
  <si>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</si>
  <si>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</si>
  <si>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</si>
  <si>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</si>
  <si>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</si>
  <si>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</si>
  <si>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</si>
  <si>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</si>
  <si>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</si>
  <si>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</si>
  <si>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</si>
  <si>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</si>
  <si>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财政对基本医疗保险基金的补助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</si>
  <si>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</si>
  <si>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</si>
  <si>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</si>
  <si>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</si>
  <si>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</si>
  <si>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</si>
  <si>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</si>
  <si>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</si>
  <si>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</si>
  <si>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</si>
  <si>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</si>
  <si>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</si>
  <si>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</si>
  <si>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</si>
  <si>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环境保护法规、规划及标准</t>
  </si>
  <si>
    <t xml:space="preserve">    污染防治</t>
  </si>
  <si>
    <t xml:space="preserve">      大气</t>
  </si>
  <si>
    <t xml:space="preserve">      水体</t>
  </si>
  <si>
    <t xml:space="preserve">      其他污染防治支出</t>
  </si>
  <si>
    <t xml:space="preserve">    自然生态保护</t>
  </si>
  <si>
    <t xml:space="preserve">      农村环境保护</t>
  </si>
  <si>
    <t xml:space="preserve">    天然林保护</t>
  </si>
  <si>
    <t xml:space="preserve">      天然林保护工程建设 </t>
  </si>
  <si>
    <t xml:space="preserve">      停伐补助</t>
  </si>
  <si>
    <t xml:space="preserve">    退耕还林还草</t>
  </si>
  <si>
    <t xml:space="preserve">      其他退耕还林还草支出</t>
  </si>
  <si>
    <t xml:space="preserve">    污染减排</t>
  </si>
  <si>
    <t xml:space="preserve">      减排专项支出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</si>
  <si>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</si>
  <si>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</si>
  <si>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</si>
  <si>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</si>
  <si>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</si>
  <si>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</si>
  <si>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</si>
  <si>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</si>
  <si>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</si>
  <si>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</si>
  <si>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</si>
  <si>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</si>
  <si>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</si>
  <si>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</si>
  <si>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</si>
  <si>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</si>
  <si>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</si>
  <si>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</si>
  <si>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</si>
  <si>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执法监管</t>
  </si>
  <si>
    <t xml:space="preserve">      防灾救灾</t>
  </si>
  <si>
    <t xml:space="preserve">      农业生产发展</t>
  </si>
  <si>
    <t xml:space="preserve">      农村合作经济</t>
  </si>
  <si>
    <t xml:space="preserve">      农产品加工与促销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</si>
  <si>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</si>
  <si>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</si>
  <si>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</si>
  <si>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</si>
  <si>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森林资源培育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</si>
  <si>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</si>
  <si>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</si>
  <si>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</si>
  <si>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</si>
  <si>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贷款贴息</t>
  </si>
  <si>
    <t xml:space="preserve">      其他林业和草原支出</t>
  </si>
  <si>
    <t xml:space="preserve">    水利</t>
  </si>
  <si>
    <t xml:space="preserve">      水利工程建设</t>
  </si>
  <si>
    <t xml:space="preserve">      水利执法监督</t>
  </si>
  <si>
    <t xml:space="preserve">      水土保持</t>
  </si>
  <si>
    <t xml:space="preserve">      防汛</t>
  </si>
  <si>
    <t xml:space="preserve">      抗旱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</si>
  <si>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</si>
  <si>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</si>
  <si>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</si>
  <si>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</si>
  <si>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</si>
  <si>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</si>
  <si>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</si>
  <si>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</si>
  <si>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</si>
  <si>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</si>
  <si>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</si>
  <si>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</si>
  <si>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</si>
  <si>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</si>
  <si>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</si>
  <si>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</si>
  <si>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目标价格补贴</t>
  </si>
  <si>
    <t xml:space="preserve">      其他目标价格补贴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</si>
  <si>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</si>
  <si>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</si>
  <si>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</si>
  <si>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</si>
  <si>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</si>
  <si>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</si>
  <si>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</si>
  <si>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</si>
  <si>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海事管理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</si>
  <si>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</si>
  <si>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</si>
  <si>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</si>
  <si>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</si>
  <si>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</si>
  <si>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</si>
  <si>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</si>
  <si>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</si>
  <si>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</si>
  <si>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</si>
  <si>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</si>
  <si>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</si>
  <si>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</si>
  <si>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资源勘探开发</t>
  </si>
  <si>
    <t xml:space="preserve">      其他资源勘探业支出</t>
  </si>
  <si>
    <t xml:space="preserve">    制造业</t>
  </si>
  <si>
    <t xml:space="preserve">      其他制造业支出</t>
  </si>
  <si>
    <t xml:space="preserve">    国有资产监管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</si>
  <si>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</si>
  <si>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</si>
  <si>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</si>
  <si>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商业服务业等支出</t>
  </si>
  <si>
    <t xml:space="preserve">    商业流通事务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</si>
  <si>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</si>
  <si>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</si>
  <si>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</si>
  <si>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</si>
  <si>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</si>
  <si>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</si>
  <si>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</si>
  <si>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其他金融支出</t>
  </si>
  <si>
    <t xml:space="preserve">  援助其他地区支出</t>
  </si>
  <si>
    <t xml:space="preserve">    一般公共服务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</si>
  <si>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</si>
  <si>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</si>
  <si>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</si>
  <si>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</si>
  <si>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地质矿产资源与环境调查</t>
  </si>
  <si>
    <t xml:space="preserve">      其他自然资源事务支出</t>
  </si>
  <si>
    <t xml:space="preserve">    气象事务</t>
  </si>
  <si>
    <t xml:space="preserve">      气象装备保障维护</t>
  </si>
  <si>
    <t xml:space="preserve">  住房保障支出</t>
  </si>
  <si>
    <t xml:space="preserve">    保障性安居工程支出</t>
  </si>
  <si>
    <t xml:space="preserve">      农村危房改造</t>
  </si>
  <si>
    <t xml:space="preserve">      公共租赁住房</t>
  </si>
  <si>
    <t xml:space="preserve">    城乡社区住宅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</si>
  <si>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</si>
  <si>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</si>
  <si>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</si>
  <si>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粮食财务挂账消化款</t>
  </si>
  <si>
    <t xml:space="preserve">      粮食风险基金</t>
  </si>
  <si>
    <t xml:space="preserve">      其他粮油事务支出</t>
  </si>
  <si>
    <t xml:space="preserve">    粮油储备</t>
  </si>
  <si>
    <t xml:space="preserve">      储备粮(油)库建设</t>
  </si>
  <si>
    <t xml:space="preserve">    重要商品储备</t>
  </si>
  <si>
    <t xml:space="preserve">  灾害防治及应急管理支出</t>
  </si>
  <si>
    <t xml:space="preserve">    应急管理事务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</si>
  <si>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</si>
  <si>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</si>
  <si>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</si>
  <si>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</si>
  <si>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</si>
  <si>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</si>
  <si>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</si>
  <si>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煤矿安全</t>
  </si>
  <si>
    <t xml:space="preserve">      其他煤矿安全支出</t>
  </si>
  <si>
    <t xml:space="preserve">    自然灾害防治</t>
  </si>
  <si>
    <t xml:space="preserve">      地质灾害防治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</si>
  <si>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</si>
  <si>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</si>
  <si>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</si>
  <si>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</si>
  <si>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其他灾害防治及应急管理支出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</si>
  <si>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</si>
  <si>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</si>
  <si>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</si>
  <si>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</si>
  <si>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</si>
  <si>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转移性支出合计</t>
  </si>
  <si>
    <t>转移性支出</t>
  </si>
  <si>
    <t xml:space="preserve">  上解支出</t>
  </si>
  <si>
    <t xml:space="preserve">    体制上解支出</t>
  </si>
  <si>
    <t>调出资金</t>
  </si>
  <si>
    <t xml:space="preserve">  年终结余</t>
  </si>
  <si>
    <t xml:space="preserve">     一般公共预算年终结余</t>
  </si>
  <si>
    <t xml:space="preserve">  安排预算稳定调节基金</t>
  </si>
  <si>
    <t>债务还本支出</t>
  </si>
  <si>
    <t xml:space="preserve">  地方政府一般债务还本支出</t>
  </si>
  <si>
    <t xml:space="preserve">    地方政府一般债券还本支出</t>
  </si>
  <si>
    <t>支出总计</t>
  </si>
  <si>
    <t>附表3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</si>
  <si>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2020</t>
    </r>
    <r>
      <rPr>
        <sz val="20"/>
        <rFont val="方正大标宋简体"/>
        <charset val="134"/>
      </rPr>
      <t>年地方政府一般债务余额表</t>
    </r>
  </si>
  <si>
    <t>地区</t>
  </si>
  <si>
    <t>一般债务</t>
  </si>
  <si>
    <t>余额</t>
  </si>
  <si>
    <t>限额</t>
  </si>
  <si>
    <t>随县</t>
  </si>
  <si>
    <r>
      <rPr>
        <sz val="11"/>
        <color rgb="FF000000"/>
        <rFont val="Times New Roman"/>
        <charset val="134"/>
      </rPr>
      <t>1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2020</t>
    </r>
    <r>
      <rPr>
        <sz val="11"/>
        <color rgb="FF000000"/>
        <rFont val="宋体"/>
        <charset val="134"/>
      </rPr>
      <t>年财政厅核定我县政府债务限额为</t>
    </r>
    <r>
      <rPr>
        <sz val="11"/>
        <color rgb="FF000000"/>
        <rFont val="Times New Roman"/>
        <charset val="134"/>
      </rPr>
      <t>428847</t>
    </r>
    <r>
      <rPr>
        <sz val="11"/>
        <color rgb="FF000000"/>
        <rFont val="宋体"/>
        <charset val="134"/>
      </rPr>
      <t>万元，（其中</t>
    </r>
    <r>
      <rPr>
        <sz val="11"/>
        <color rgb="FF000000"/>
        <rFont val="Times New Roman"/>
        <charset val="134"/>
      </rPr>
      <t>:</t>
    </r>
    <r>
      <rPr>
        <sz val="11"/>
        <color rgb="FF000000"/>
        <rFont val="宋体"/>
        <charset val="134"/>
      </rPr>
      <t>一般债务限额</t>
    </r>
    <r>
      <rPr>
        <sz val="11"/>
        <color rgb="FF000000"/>
        <rFont val="Times New Roman"/>
        <charset val="134"/>
      </rPr>
      <t>272339</t>
    </r>
    <r>
      <rPr>
        <sz val="11"/>
        <color rgb="FF000000"/>
        <rFont val="宋体"/>
        <charset val="134"/>
      </rPr>
      <t>万元、专项债务限额</t>
    </r>
    <r>
      <rPr>
        <sz val="11"/>
        <color rgb="FF000000"/>
        <rFont val="Times New Roman"/>
        <charset val="134"/>
      </rPr>
      <t>156508</t>
    </r>
    <r>
      <rPr>
        <sz val="11"/>
        <color rgb="FF000000"/>
        <rFont val="宋体"/>
        <charset val="134"/>
      </rPr>
      <t>万元），比上年新增债务限额</t>
    </r>
    <r>
      <rPr>
        <sz val="11"/>
        <color rgb="FF000000"/>
        <rFont val="Times New Roman"/>
        <charset val="134"/>
      </rPr>
      <t>64755</t>
    </r>
    <r>
      <rPr>
        <sz val="11"/>
        <color rgb="FF000000"/>
        <rFont val="宋体"/>
        <charset val="134"/>
      </rPr>
      <t>万元（其中</t>
    </r>
    <r>
      <rPr>
        <sz val="11"/>
        <color rgb="FF000000"/>
        <rFont val="Times New Roman"/>
        <charset val="134"/>
      </rPr>
      <t>:</t>
    </r>
    <r>
      <rPr>
        <sz val="11"/>
        <color rgb="FF000000"/>
        <rFont val="宋体"/>
        <charset val="134"/>
      </rPr>
      <t>一般债务限额新增</t>
    </r>
    <r>
      <rPr>
        <sz val="11"/>
        <color rgb="FF000000"/>
        <rFont val="Times New Roman"/>
        <charset val="134"/>
      </rPr>
      <t>25886</t>
    </r>
    <r>
      <rPr>
        <sz val="11"/>
        <color rgb="FF000000"/>
        <rFont val="宋体"/>
        <charset val="134"/>
      </rPr>
      <t>万元、专项债务限额新增</t>
    </r>
    <r>
      <rPr>
        <sz val="11"/>
        <color rgb="FF000000"/>
        <rFont val="Times New Roman"/>
        <charset val="134"/>
      </rPr>
      <t>38869</t>
    </r>
    <r>
      <rPr>
        <sz val="11"/>
        <color rgb="FF000000"/>
        <rFont val="宋体"/>
        <charset val="134"/>
      </rPr>
      <t>万元）</t>
    </r>
    <r>
      <rPr>
        <sz val="11"/>
        <color rgb="FF000000"/>
        <rFont val="Times New Roman"/>
        <charset val="134"/>
      </rPr>
      <t xml:space="preserve">                                                                                                                                      2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2020</t>
    </r>
    <r>
      <rPr>
        <sz val="11"/>
        <color rgb="FF000000"/>
        <rFont val="宋体"/>
        <charset val="134"/>
      </rPr>
      <t>年新增地方政府债券</t>
    </r>
    <r>
      <rPr>
        <sz val="11"/>
        <color rgb="FF000000"/>
        <rFont val="Times New Roman"/>
        <charset val="134"/>
      </rPr>
      <t>76521</t>
    </r>
    <r>
      <rPr>
        <sz val="11"/>
        <color rgb="FF000000"/>
        <rFont val="宋体"/>
        <charset val="134"/>
      </rPr>
      <t>万元，其中</t>
    </r>
    <r>
      <rPr>
        <sz val="11"/>
        <color rgb="FF000000"/>
        <rFont val="Times New Roman"/>
        <charset val="134"/>
      </rPr>
      <t>:</t>
    </r>
    <r>
      <rPr>
        <sz val="11"/>
        <color rgb="FF000000"/>
        <rFont val="宋体"/>
        <charset val="134"/>
      </rPr>
      <t>一般债券</t>
    </r>
    <r>
      <rPr>
        <sz val="11"/>
        <color rgb="FF000000"/>
        <rFont val="Times New Roman"/>
        <charset val="134"/>
      </rPr>
      <t>29521</t>
    </r>
    <r>
      <rPr>
        <sz val="11"/>
        <color rgb="FF000000"/>
        <rFont val="宋体"/>
        <charset val="134"/>
      </rPr>
      <t>万元，专项债券</t>
    </r>
    <r>
      <rPr>
        <sz val="11"/>
        <color rgb="FF000000"/>
        <rFont val="Times New Roman"/>
        <charset val="134"/>
      </rPr>
      <t>47000</t>
    </r>
    <r>
      <rPr>
        <sz val="11"/>
        <color rgb="FF000000"/>
        <rFont val="宋体"/>
        <charset val="134"/>
      </rPr>
      <t xml:space="preserve">万元，新增债券主要用于：县城基础设施建设、交通、教育、医疗卫生、民政、产业园区建设、污水管网建设等民生项目。
</t>
    </r>
    <r>
      <rPr>
        <sz val="11"/>
        <color rgb="FF000000"/>
        <rFont val="Times New Roman"/>
        <charset val="134"/>
      </rPr>
      <t>3</t>
    </r>
    <r>
      <rPr>
        <sz val="11"/>
        <color rgb="FF000000"/>
        <rFont val="宋体"/>
        <charset val="134"/>
      </rPr>
      <t>、省财政厅下达我县再融资债券</t>
    </r>
    <r>
      <rPr>
        <sz val="11"/>
        <color rgb="FF000000"/>
        <rFont val="Times New Roman"/>
        <charset val="134"/>
      </rPr>
      <t>57783</t>
    </r>
    <r>
      <rPr>
        <sz val="11"/>
        <color rgb="FF000000"/>
        <rFont val="宋体"/>
        <charset val="134"/>
      </rPr>
      <t>万元（一般债券</t>
    </r>
    <r>
      <rPr>
        <sz val="11"/>
        <color rgb="FF000000"/>
        <rFont val="Times New Roman"/>
        <charset val="134"/>
      </rPr>
      <t>38447</t>
    </r>
    <r>
      <rPr>
        <sz val="11"/>
        <color rgb="FF000000"/>
        <rFont val="宋体"/>
        <charset val="134"/>
      </rPr>
      <t>万元、专项债券</t>
    </r>
    <r>
      <rPr>
        <sz val="11"/>
        <color rgb="FF000000"/>
        <rFont val="Times New Roman"/>
        <charset val="134"/>
      </rPr>
      <t>19336</t>
    </r>
    <r>
      <rPr>
        <sz val="11"/>
        <color rgb="FF000000"/>
        <rFont val="宋体"/>
        <charset val="134"/>
      </rPr>
      <t>万元），全部用于偿还到期债券本金。</t>
    </r>
    <r>
      <rPr>
        <sz val="11"/>
        <color rgb="FF000000"/>
        <rFont val="Times New Roman"/>
        <charset val="134"/>
      </rPr>
      <t xml:space="preserve">                    
</t>
    </r>
  </si>
  <si>
    <t>附表4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</si>
  <si>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2020</t>
    </r>
    <r>
      <rPr>
        <sz val="20"/>
        <rFont val="方正大标宋简体"/>
        <charset val="134"/>
      </rPr>
      <t>年政府性基金预算收入执行情况表</t>
    </r>
  </si>
  <si>
    <t>政府性基金收入合计</t>
  </si>
  <si>
    <t>一、农网还贷资金收入</t>
  </si>
  <si>
    <t>二、港口建设费收入</t>
  </si>
  <si>
    <t>三、国家电影事业发展专项资金收入</t>
  </si>
  <si>
    <t>四、国有土地收益基金收入</t>
  </si>
  <si>
    <t>五、农业土地开发资金收入</t>
  </si>
  <si>
    <t>六、国有土地使用权出让收入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</si>
  <si>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</si>
  <si>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</si>
  <si>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</si>
  <si>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</si>
  <si>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十一、国家重大水利工程建设基金收入</t>
  </si>
  <si>
    <t>十二、车辆通行费</t>
  </si>
  <si>
    <t>十三、污水处理费收入</t>
  </si>
  <si>
    <t>十四、彩票发行机构和彩票销售机构的业务费用</t>
  </si>
  <si>
    <t>十五、其他政府性基金收入</t>
  </si>
  <si>
    <t>十六、专项债券对应项目专项收入</t>
  </si>
  <si>
    <t>十七、其他政府性基金专项债务对应项目专项收入</t>
  </si>
  <si>
    <t>转移性收入合计</t>
  </si>
  <si>
    <t xml:space="preserve">  一、政府性基金转移收入</t>
  </si>
  <si>
    <t xml:space="preserve">        政府性基金补助收入</t>
  </si>
  <si>
    <t xml:space="preserve">        政府性基金上解收入</t>
  </si>
  <si>
    <t xml:space="preserve">        抗疫特别国债转移支付收入</t>
  </si>
  <si>
    <t xml:space="preserve">   二、 债务转贷收入</t>
  </si>
  <si>
    <t xml:space="preserve">        地方政府专项债务转贷收入</t>
  </si>
  <si>
    <t xml:space="preserve">      国有土地使用权出让金债务转贷收入</t>
  </si>
  <si>
    <t xml:space="preserve">      棚户区改造专项债券转贷收入</t>
  </si>
  <si>
    <t xml:space="preserve">      其他地方自行试点项目收益专项债券转贷收入</t>
  </si>
  <si>
    <t xml:space="preserve">   三、 上年结余收入</t>
  </si>
  <si>
    <t xml:space="preserve">            政府性基金预算上年结余收入</t>
  </si>
  <si>
    <t xml:space="preserve">   四、 调入资金</t>
  </si>
  <si>
    <t>收入总计</t>
  </si>
  <si>
    <t>附表5</t>
  </si>
  <si>
    <r>
      <rPr>
        <sz val="20"/>
        <rFont val="方正大标宋简体"/>
        <charset val="134"/>
      </rPr>
      <t>随县</t>
    </r>
    <r>
      <rPr>
        <sz val="20"/>
        <rFont val="Times New Roman"/>
        <charset val="134"/>
      </rPr>
      <t>2020</t>
    </r>
    <r>
      <rPr>
        <sz val="20"/>
        <rFont val="方正大标宋简体"/>
        <charset val="134"/>
      </rPr>
      <t>年政府性基金预算支出执行情况表</t>
    </r>
  </si>
  <si>
    <t>随县政府性基金预算支出合计</t>
  </si>
  <si>
    <t>一、社会保障和就业支出</t>
  </si>
  <si>
    <t>大中型水库移民后期扶持基金支出</t>
  </si>
  <si>
    <t>移民补助</t>
  </si>
  <si>
    <t>基础设施建设和经济发展</t>
  </si>
  <si>
    <t>其他大中型水库移民后期扶持资金支出</t>
  </si>
  <si>
    <t>二、城乡社区支出</t>
  </si>
  <si>
    <t>国有土地使用权出让收入及对应专项债务收入安排的支出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</si>
  <si>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</si>
  <si>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</si>
  <si>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</si>
  <si>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</si>
  <si>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</si>
  <si>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</si>
  <si>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</si>
  <si>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棚户区改造支出</t>
  </si>
  <si>
    <t>公共租赁住房支出</t>
  </si>
  <si>
    <t>其他国有土地使用权出让收入安排的支出</t>
  </si>
  <si>
    <t>农业土地开发资金安排的支出</t>
  </si>
  <si>
    <t>城市基础设施配套费安排的支出</t>
  </si>
  <si>
    <t>城市公共设施</t>
  </si>
  <si>
    <t>城市环境卫生</t>
  </si>
  <si>
    <t>其他城市基础设施配套费安排的支出</t>
  </si>
  <si>
    <t>污水处理费及对应专项债务收入安排的支出</t>
  </si>
  <si>
    <t>污水处理设施建设和运营</t>
  </si>
  <si>
    <t>其他污水处理费安排的支出</t>
  </si>
  <si>
    <t>棚户区改造专项债券安排的支出</t>
  </si>
  <si>
    <t>其他棚户区改造专项债券安排的支出</t>
  </si>
  <si>
    <t>三、交通运输支出</t>
  </si>
  <si>
    <t>车辆通行费安排的支出</t>
  </si>
  <si>
    <t>其他车辆通行费安排的支出</t>
  </si>
  <si>
    <t>四、资源勘探信息等支出</t>
  </si>
  <si>
    <t>农网还贷资金支出</t>
  </si>
  <si>
    <t>地方农网还贷资金支出</t>
  </si>
  <si>
    <t>五、商业服务业等支出</t>
  </si>
  <si>
    <t>旅游发展基金支出</t>
  </si>
  <si>
    <t>地方旅游开发项目补助</t>
  </si>
  <si>
    <t>六、其他支出</t>
  </si>
  <si>
    <t>其他政府性基金及对应专项债务收入安排的支出</t>
  </si>
  <si>
    <t>其他政府性基金安排的支出</t>
  </si>
  <si>
    <t>其他地方自行试点项目收益专项债券收入安排的支出</t>
  </si>
  <si>
    <t>彩票公益金安排的支出</t>
  </si>
  <si>
    <t>用于社会福利的彩票公益金支出</t>
  </si>
  <si>
    <t>用于体育事业的彩票公益金支出</t>
  </si>
  <si>
    <t>用于教育事业的彩票公益金支出</t>
  </si>
  <si>
    <t>用于残疾人事业的彩票公益金支出</t>
  </si>
  <si>
    <t>用于城乡医疗救助的的彩票公益金支出</t>
  </si>
  <si>
    <t>七、债务付息支出</t>
  </si>
  <si>
    <t>地方政府专项债务付息支出</t>
  </si>
  <si>
    <t>国有土地使用权出让金债务付息支出</t>
  </si>
  <si>
    <t>其他地方自行试点项目收益专项债券付息支出</t>
  </si>
  <si>
    <t>八、债务发行费用支出</t>
  </si>
  <si>
    <t>地方政府专项债务发行费用支出</t>
  </si>
  <si>
    <t>国有土地使用权出让金债务发行费用支出</t>
  </si>
  <si>
    <t>其他地方自行试点项目收益专项债券发行费用支出</t>
  </si>
  <si>
    <t>九、抗疫特别国债安排的支出</t>
  </si>
  <si>
    <t>基础设施建设</t>
  </si>
  <si>
    <t>公共卫生体系建设</t>
  </si>
  <si>
    <t>重大疫情防控救治体系建设</t>
  </si>
  <si>
    <t>其他基础设施建设</t>
  </si>
  <si>
    <t>抗疫相关支出</t>
  </si>
  <si>
    <t>政府性基金转移支付</t>
  </si>
  <si>
    <t>年终结余</t>
  </si>
  <si>
    <t>债务转贷支出</t>
  </si>
  <si>
    <t>地方政府专项债务还本支出</t>
  </si>
  <si>
    <t>抗疫特别国债还本支出</t>
  </si>
  <si>
    <t>附表6</t>
  </si>
  <si>
    <t>随县2020年专项政府债务余额表</t>
  </si>
  <si>
    <t xml:space="preserve">                                                                                                      单位：万元</t>
  </si>
  <si>
    <t>专项债务</t>
  </si>
  <si>
    <t>附表7</t>
  </si>
  <si>
    <t>随县2020年社会保险基金预算收入执行情况表</t>
  </si>
  <si>
    <t>社会保险基金收入合计</t>
  </si>
  <si>
    <t>一、企业职工基本养老保险基金收入</t>
  </si>
  <si>
    <t xml:space="preserve">   其中：企业职工基本养老保险保险费收入</t>
  </si>
  <si>
    <t xml:space="preserve">              企业职工基本养老保险基金财政补贴收入</t>
  </si>
  <si>
    <t xml:space="preserve">              企业职工基本养老保险基金利息收入</t>
  </si>
  <si>
    <t xml:space="preserve">              企业职工基本养老保险基金转移收入</t>
  </si>
  <si>
    <t xml:space="preserve">              企业职工基本养老保险基金上级补助收入</t>
  </si>
  <si>
    <t>二、失业保险基金收入</t>
  </si>
  <si>
    <t xml:space="preserve">   其中：失业保险费收入</t>
  </si>
  <si>
    <t xml:space="preserve">              失业保险基金财政补贴收入</t>
  </si>
  <si>
    <t xml:space="preserve">              失业保险基金利息收入</t>
  </si>
  <si>
    <t xml:space="preserve">              失业保险基金上级补助收入</t>
  </si>
  <si>
    <t xml:space="preserve">              失业保险基金其他收入</t>
  </si>
  <si>
    <t>三、城镇职工基本医疗保险基金收入</t>
  </si>
  <si>
    <t xml:space="preserve">   其中：城镇职工基本医疗保险费收入</t>
  </si>
  <si>
    <t xml:space="preserve">              城镇职工基本医疗保险基金 财政补贴收入</t>
  </si>
  <si>
    <t xml:space="preserve">              城镇职工基本医疗保险基金利息收入</t>
  </si>
  <si>
    <t>四、工伤保险基金收入</t>
  </si>
  <si>
    <t xml:space="preserve">   其中：工伤保险费收入</t>
  </si>
  <si>
    <t xml:space="preserve">              工伤保险基金 财政补贴收入</t>
  </si>
  <si>
    <t xml:space="preserve">              工伤保险基金利息收入</t>
  </si>
  <si>
    <t>五、城乡居民基本养老保险基金收入</t>
  </si>
  <si>
    <t xml:space="preserve">   其中：城乡居民基本养老保险费收入</t>
  </si>
  <si>
    <t xml:space="preserve">              城乡居民基本养老保险基金财政补贴收入</t>
  </si>
  <si>
    <t xml:space="preserve">              城乡居民基本养老保险基金利息收入</t>
  </si>
  <si>
    <t>六、机关事业单位基本养老保险基金收入</t>
  </si>
  <si>
    <t xml:space="preserve">   其中：机关事业单位基本养老保险费收入</t>
  </si>
  <si>
    <t xml:space="preserve">              机关事业单位基本养老保险基金财政补贴收入</t>
  </si>
  <si>
    <t xml:space="preserve">              机关事业单位基本养老保险基金利息收入</t>
  </si>
  <si>
    <t xml:space="preserve">              机关事业单位基本养老保险基金转移收入</t>
  </si>
  <si>
    <t>七、城乡居民基本医疗保险基金收入</t>
  </si>
  <si>
    <t xml:space="preserve">   其中：城乡居民基本医疗保险费收入</t>
  </si>
  <si>
    <t xml:space="preserve">              城乡居民基本医疗保险基金 财政补贴收入</t>
  </si>
  <si>
    <t xml:space="preserve">              城乡居民基本医疗保险基金利息收入</t>
  </si>
  <si>
    <t>附表8</t>
  </si>
  <si>
    <t>随县2020年社会保险基金预算支出执行情况表</t>
  </si>
  <si>
    <t>社会保险基金支出合计</t>
  </si>
  <si>
    <t>一、企业职工基本养老保险基金支出</t>
  </si>
  <si>
    <t xml:space="preserve">   其中：基本养老金支出</t>
  </si>
  <si>
    <t xml:space="preserve">              转移支出</t>
  </si>
  <si>
    <t>二、失业保险基金支出</t>
  </si>
  <si>
    <t xml:space="preserve">   其中：失业保险金支出</t>
  </si>
  <si>
    <t xml:space="preserve">              其他失业保险基金支出</t>
  </si>
  <si>
    <t>三、城镇职工基本医疗保险基金支出(含生育保险)</t>
  </si>
  <si>
    <t xml:space="preserve">   其中：基本医疗保险待遇支出</t>
  </si>
  <si>
    <t>四、工伤保险基金支出</t>
  </si>
  <si>
    <t xml:space="preserve">   其中：工伤保险待遇支出</t>
  </si>
  <si>
    <t xml:space="preserve">              其他工伤保险基金支出</t>
  </si>
  <si>
    <t>五、城乡居民基本养老保险基金支出</t>
  </si>
  <si>
    <t xml:space="preserve">              其他基本养老保险基金支出</t>
  </si>
  <si>
    <t>六、机关事业单位基本养老保险基金支出</t>
  </si>
  <si>
    <t>七、城乡居民基本医疗保险基金支出</t>
  </si>
  <si>
    <t>附表9</t>
  </si>
  <si>
    <t>随县2020年国有资本经营预算收入执行情况表</t>
  </si>
  <si>
    <t xml:space="preserve">  国有资本经营收入</t>
  </si>
  <si>
    <t xml:space="preserve"> 一、利润收入</t>
  </si>
  <si>
    <t xml:space="preserve"> 二、股利、股息收入</t>
  </si>
  <si>
    <t xml:space="preserve"> 三、产权转让收入</t>
  </si>
  <si>
    <t xml:space="preserve"> 四、清算收入</t>
  </si>
  <si>
    <t xml:space="preserve"> 五、其他国有资本经营收入</t>
  </si>
  <si>
    <t>转移性收入</t>
  </si>
  <si>
    <t>国有资本经营预算转移支付收入</t>
  </si>
  <si>
    <t>上年结转收入</t>
  </si>
  <si>
    <t>附表10</t>
  </si>
  <si>
    <t>随县2020年国有资本经营预算支出执行情况表</t>
  </si>
  <si>
    <t>支出合计</t>
  </si>
  <si>
    <t xml:space="preserve"> 国有资本经营预算支出</t>
  </si>
  <si>
    <t xml:space="preserve">   其他国有资本经营预算支出</t>
  </si>
  <si>
    <t xml:space="preserve">     其他国有资本经营预算支出</t>
  </si>
  <si>
    <t xml:space="preserve">  调出资金</t>
  </si>
  <si>
    <t xml:space="preserve">       国有资本经营预算调出资金</t>
  </si>
  <si>
    <t>结余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</si>
</sst>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#,##0_ "/>
    <numFmt numFmtId="178" formatCode="0_ "/>
    <numFmt numFmtId="179" formatCode="#,##0.0_ "/>
  </numFmts>
  <fonts count="50">
    <font>
      <sz val="11"/>
      <color theme="1"/>
      <name val="宋体"/>
      <charset val="134"/>
      <scheme val="minor"/>
    </font>
    <font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0"/>
      <name val="方正大标宋简体"/>
      <charset val="134"/>
    </font>
    <font>
      <sz val="20"/>
      <color indexed="8"/>
      <name val="Times New Roman"/>
      <charset val="134"/>
    </font>
    <font>
      <sz val="11"/>
      <color indexed="8"/>
      <name val="宋体"/>
      <charset val="134"/>
    </font>
    <font>
      <sz val="11"/>
      <name val="黑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16"/>
      <color theme="1"/>
      <name val="黑体"/>
      <charset val="134"/>
    </font>
    <font>
      <sz val="12"/>
      <name val="宋体"/>
      <charset val="134"/>
    </font>
    <font>
      <sz val="20"/>
      <color theme="1"/>
      <name val="方正大标宋简体"/>
      <charset val="134"/>
    </font>
    <font>
      <sz val="11"/>
      <color theme="1"/>
      <name val="黑体"/>
      <charset val="134"/>
    </font>
    <font>
      <sz val="20"/>
      <name val="Times New Roman"/>
      <charset val="134"/>
    </font>
    <font>
      <sz val="12"/>
      <color indexed="8"/>
      <name val="方正大标宋简体"/>
      <charset val="134"/>
    </font>
    <font>
      <sz val="16"/>
      <color indexed="8"/>
      <name val="黑体"/>
      <charset val="134"/>
    </font>
    <font>
      <sz val="20"/>
      <color indexed="8"/>
      <name val="方正大标宋简体"/>
      <charset val="134"/>
    </font>
    <font>
      <b/>
      <sz val="11"/>
      <color theme="1"/>
      <name val="宋体"/>
      <charset val="134"/>
    </font>
    <font>
      <sz val="16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name val="Times New Roman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43" fillId="17" borderId="13" applyNumberFormat="0" applyAlignment="0" applyProtection="0">
      <alignment vertical="center"/>
    </xf>
    <xf numFmtId="0" fontId="47" fillId="17" borderId="9" applyNumberFormat="0" applyAlignment="0" applyProtection="0">
      <alignment vertical="center"/>
    </xf>
    <xf numFmtId="0" fontId="45" fillId="24" borderId="14" applyNumberFormat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18" fillId="0" borderId="0"/>
    <xf numFmtId="0" fontId="36" fillId="1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0" fillId="0" borderId="0"/>
    <xf numFmtId="0" fontId="34" fillId="21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/>
    <xf numFmtId="0" fontId="18" fillId="0" borderId="0">
      <alignment vertical="center"/>
    </xf>
    <xf numFmtId="0" fontId="49" fillId="0" borderId="0"/>
    <xf numFmtId="0" fontId="0" fillId="0" borderId="0"/>
    <xf numFmtId="0" fontId="0" fillId="0" borderId="0"/>
    <xf numFmtId="0" fontId="18" fillId="0" borderId="0">
      <alignment vertical="center"/>
    </xf>
    <xf numFmtId="0" fontId="15" fillId="0" borderId="0"/>
  </cellStyleXfs>
  <cellXfs count="1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178" fontId="7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9" fontId="11" fillId="0" borderId="2" xfId="53" applyNumberFormat="1" applyFont="1" applyFill="1" applyBorder="1" applyAlignment="1" applyProtection="1">
      <alignment horizontal="left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78" fontId="12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178" fontId="11" fillId="0" borderId="2" xfId="0" applyNumberFormat="1" applyFont="1" applyBorder="1" applyAlignment="1">
      <alignment horizontal="left" vertical="center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78" fontId="11" fillId="0" borderId="2" xfId="56" applyNumberFormat="1" applyFont="1" applyFill="1" applyBorder="1" applyAlignment="1">
      <alignment horizontal="left" vertical="center"/>
    </xf>
    <xf numFmtId="178" fontId="11" fillId="0" borderId="2" xfId="53" applyNumberFormat="1" applyFont="1" applyFill="1" applyBorder="1" applyAlignment="1" applyProtection="1">
      <alignment horizontal="left" vertical="center"/>
    </xf>
    <xf numFmtId="178" fontId="7" fillId="0" borderId="2" xfId="56" applyNumberFormat="1" applyFont="1" applyFill="1" applyBorder="1" applyAlignment="1">
      <alignment horizontal="center" vertical="center"/>
    </xf>
    <xf numFmtId="178" fontId="11" fillId="0" borderId="2" xfId="56" applyNumberFormat="1" applyFont="1" applyFill="1" applyBorder="1">
      <alignment vertical="center"/>
    </xf>
    <xf numFmtId="178" fontId="10" fillId="0" borderId="2" xfId="56" applyNumberFormat="1" applyFont="1" applyFill="1" applyBorder="1" applyAlignment="1">
      <alignment horizontal="center" vertical="center"/>
    </xf>
    <xf numFmtId="178" fontId="7" fillId="0" borderId="2" xfId="56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20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178" fontId="12" fillId="0" borderId="3" xfId="51" applyNumberFormat="1" applyFont="1" applyFill="1" applyBorder="1" applyAlignment="1">
      <alignment horizontal="center" vertical="center"/>
    </xf>
    <xf numFmtId="178" fontId="12" fillId="0" borderId="3" xfId="43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176" fontId="11" fillId="0" borderId="2" xfId="0" applyNumberFormat="1" applyFont="1" applyFill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11" fillId="0" borderId="2" xfId="52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7" fontId="11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79" fontId="0" fillId="0" borderId="0" xfId="0" applyNumberFormat="1" applyAlignment="1">
      <alignment vertical="center"/>
    </xf>
    <xf numFmtId="0" fontId="1" fillId="0" borderId="0" xfId="0" applyFont="1"/>
    <xf numFmtId="0" fontId="6" fillId="0" borderId="0" xfId="0" applyFo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1" fillId="0" borderId="2" xfId="57" applyFont="1" applyFill="1" applyBorder="1" applyAlignment="1">
      <alignment horizontal="left" vertical="center" wrapText="1"/>
    </xf>
    <xf numFmtId="3" fontId="11" fillId="0" borderId="2" xfId="57" applyNumberFormat="1" applyFont="1" applyFill="1" applyBorder="1" applyAlignment="1" applyProtection="1">
      <alignment vertical="center" wrapText="1"/>
    </xf>
    <xf numFmtId="1" fontId="11" fillId="0" borderId="2" xfId="57" applyNumberFormat="1" applyFont="1" applyFill="1" applyBorder="1" applyAlignment="1">
      <alignment horizontal="center" vertical="center" wrapText="1"/>
    </xf>
    <xf numFmtId="3" fontId="11" fillId="0" borderId="2" xfId="57" applyNumberFormat="1" applyFont="1" applyFill="1" applyBorder="1" applyAlignment="1" applyProtection="1">
      <alignment horizontal="left" vertical="center" wrapText="1" indent="1"/>
    </xf>
    <xf numFmtId="3" fontId="11" fillId="0" borderId="2" xfId="57" applyNumberFormat="1" applyFont="1" applyFill="1" applyBorder="1" applyAlignment="1" applyProtection="1">
      <alignment horizontal="left" vertical="center" wrapText="1" indent="2"/>
    </xf>
    <xf numFmtId="0" fontId="11" fillId="0" borderId="2" xfId="57" applyFont="1" applyFill="1" applyBorder="1" applyAlignment="1">
      <alignment horizontal="left" vertical="center" wrapText="1" indent="2"/>
    </xf>
    <xf numFmtId="0" fontId="7" fillId="0" borderId="2" xfId="57" applyFont="1" applyFill="1" applyBorder="1" applyAlignment="1">
      <alignment horizontal="left" vertical="center" wrapText="1" indent="2"/>
    </xf>
    <xf numFmtId="3" fontId="11" fillId="0" borderId="2" xfId="57" applyNumberFormat="1" applyFont="1" applyFill="1" applyBorder="1" applyAlignment="1" applyProtection="1">
      <alignment horizontal="left" vertical="center" wrapText="1"/>
    </xf>
    <xf numFmtId="0" fontId="11" fillId="0" borderId="2" xfId="57" applyFont="1" applyFill="1" applyBorder="1" applyAlignment="1">
      <alignment horizontal="left" vertical="center" wrapText="1" indent="1"/>
    </xf>
    <xf numFmtId="0" fontId="11" fillId="0" borderId="2" xfId="57" applyFont="1" applyFill="1" applyBorder="1" applyAlignment="1">
      <alignment vertical="center" wrapText="1"/>
    </xf>
    <xf numFmtId="0" fontId="14" fillId="0" borderId="2" xfId="57" applyFont="1" applyFill="1" applyBorder="1" applyAlignment="1">
      <alignment horizontal="center" vertical="center" wrapText="1"/>
    </xf>
    <xf numFmtId="1" fontId="14" fillId="0" borderId="2" xfId="57" applyNumberFormat="1" applyFont="1" applyFill="1" applyBorder="1" applyAlignment="1">
      <alignment horizontal="center" vertical="center" wrapText="1"/>
    </xf>
    <xf numFmtId="0" fontId="14" fillId="0" borderId="2" xfId="57" applyFont="1" applyFill="1" applyBorder="1" applyAlignment="1">
      <alignment vertical="center" wrapText="1"/>
    </xf>
    <xf numFmtId="0" fontId="13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7" fillId="0" borderId="2" xfId="0" applyNumberFormat="1" applyFont="1" applyBorder="1" applyAlignment="1">
      <alignment horizontal="left" vertical="center"/>
    </xf>
    <xf numFmtId="178" fontId="11" fillId="0" borderId="2" xfId="57" applyNumberFormat="1" applyFont="1" applyFill="1" applyBorder="1" applyAlignment="1">
      <alignment horizontal="left" vertical="center"/>
    </xf>
    <xf numFmtId="178" fontId="11" fillId="0" borderId="2" xfId="57" applyNumberFormat="1" applyFont="1" applyFill="1" applyBorder="1" applyAlignment="1" applyProtection="1">
      <alignment vertical="center"/>
    </xf>
    <xf numFmtId="176" fontId="7" fillId="0" borderId="2" xfId="0" applyNumberFormat="1" applyFont="1" applyBorder="1" applyAlignment="1">
      <alignment horizontal="center" vertical="center"/>
    </xf>
    <xf numFmtId="178" fontId="11" fillId="0" borderId="2" xfId="57" applyNumberFormat="1" applyFont="1" applyFill="1" applyBorder="1" applyAlignment="1">
      <alignment vertical="center"/>
    </xf>
    <xf numFmtId="178" fontId="14" fillId="0" borderId="2" xfId="57" applyNumberFormat="1" applyFont="1" applyFill="1" applyBorder="1" applyAlignment="1">
      <alignment horizontal="center" vertical="center"/>
    </xf>
    <xf numFmtId="178" fontId="25" fillId="0" borderId="2" xfId="0" applyNumberFormat="1" applyFont="1" applyBorder="1" applyAlignment="1">
      <alignment horizontal="center" vertical="center"/>
    </xf>
    <xf numFmtId="178" fontId="11" fillId="0" borderId="2" xfId="57" applyNumberFormat="1" applyFont="1" applyFill="1" applyBorder="1" applyAlignment="1">
      <alignment horizontal="center" vertical="center" wrapText="1"/>
    </xf>
    <xf numFmtId="0" fontId="1" fillId="0" borderId="0" xfId="54" applyFont="1" applyFill="1" applyAlignment="1">
      <alignment vertical="center"/>
    </xf>
    <xf numFmtId="0" fontId="2" fillId="0" borderId="0" xfId="54" applyFont="1" applyFill="1" applyAlignment="1">
      <alignment vertical="center"/>
    </xf>
    <xf numFmtId="0" fontId="3" fillId="0" borderId="0" xfId="54" applyFont="1" applyFill="1" applyAlignment="1">
      <alignment vertical="center"/>
    </xf>
    <xf numFmtId="0" fontId="26" fillId="0" borderId="0" xfId="54" applyFont="1" applyFill="1" applyAlignment="1">
      <alignment vertical="center"/>
    </xf>
    <xf numFmtId="0" fontId="5" fillId="0" borderId="0" xfId="54" applyFont="1" applyFill="1" applyBorder="1" applyAlignment="1">
      <alignment horizontal="center" vertical="center" wrapText="1"/>
    </xf>
    <xf numFmtId="0" fontId="21" fillId="0" borderId="0" xfId="54" applyFont="1" applyFill="1" applyBorder="1" applyAlignment="1">
      <alignment horizontal="center" vertical="center" wrapText="1"/>
    </xf>
    <xf numFmtId="0" fontId="11" fillId="0" borderId="1" xfId="54" applyFont="1" applyFill="1" applyBorder="1" applyAlignment="1">
      <alignment horizontal="right" vertical="center" wrapText="1"/>
    </xf>
    <xf numFmtId="0" fontId="8" fillId="0" borderId="4" xfId="54" applyFont="1" applyFill="1" applyBorder="1" applyAlignment="1">
      <alignment horizontal="center" vertical="center" wrapText="1"/>
    </xf>
    <xf numFmtId="0" fontId="8" fillId="0" borderId="2" xfId="54" applyFont="1" applyFill="1" applyBorder="1" applyAlignment="1">
      <alignment horizontal="center" vertical="center" wrapText="1"/>
    </xf>
    <xf numFmtId="0" fontId="8" fillId="0" borderId="5" xfId="54" applyFont="1" applyFill="1" applyBorder="1" applyAlignment="1">
      <alignment horizontal="center" vertical="center" wrapText="1"/>
    </xf>
    <xf numFmtId="0" fontId="11" fillId="0" borderId="2" xfId="54" applyFont="1" applyFill="1" applyBorder="1" applyAlignment="1">
      <alignment horizontal="center" vertical="center" wrapText="1"/>
    </xf>
    <xf numFmtId="178" fontId="11" fillId="0" borderId="6" xfId="54" applyNumberFormat="1" applyFont="1" applyFill="1" applyBorder="1" applyAlignment="1">
      <alignment horizontal="center" vertical="center" wrapText="1"/>
    </xf>
    <xf numFmtId="0" fontId="12" fillId="0" borderId="2" xfId="54" applyNumberFormat="1" applyFont="1" applyFill="1" applyBorder="1" applyAlignment="1">
      <alignment horizontal="center" vertical="center"/>
    </xf>
    <xf numFmtId="0" fontId="27" fillId="0" borderId="7" xfId="54" applyFont="1" applyFill="1" applyBorder="1" applyAlignment="1">
      <alignment horizontal="left" vertical="center" wrapText="1"/>
    </xf>
    <xf numFmtId="0" fontId="2" fillId="0" borderId="0" xfId="54" applyFont="1" applyFill="1" applyAlignment="1">
      <alignment horizontal="justify"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8" fontId="11" fillId="0" borderId="0" xfId="8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78" fontId="15" fillId="0" borderId="0" xfId="8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78" fontId="11" fillId="0" borderId="1" xfId="8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178" fontId="8" fillId="0" borderId="2" xfId="8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left" vertical="center"/>
    </xf>
    <xf numFmtId="0" fontId="14" fillId="2" borderId="2" xfId="0" applyNumberFormat="1" applyFont="1" applyFill="1" applyBorder="1" applyAlignment="1" applyProtection="1">
      <alignment horizontal="left" vertical="center"/>
    </xf>
    <xf numFmtId="178" fontId="14" fillId="2" borderId="2" xfId="0" applyNumberFormat="1" applyFont="1" applyFill="1" applyBorder="1" applyAlignment="1" applyProtection="1">
      <alignment horizontal="center" vertical="center"/>
    </xf>
    <xf numFmtId="178" fontId="11" fillId="2" borderId="2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>
      <alignment horizontal="left" vertical="center"/>
    </xf>
    <xf numFmtId="0" fontId="14" fillId="0" borderId="2" xfId="0" applyNumberFormat="1" applyFont="1" applyFill="1" applyBorder="1" applyAlignment="1">
      <alignment horizontal="center" vertical="center" wrapText="1"/>
    </xf>
    <xf numFmtId="178" fontId="14" fillId="0" borderId="2" xfId="8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178" fontId="11" fillId="0" borderId="2" xfId="8" applyNumberFormat="1" applyFont="1" applyFill="1" applyBorder="1" applyAlignment="1">
      <alignment horizontal="center" vertical="center" wrapText="1"/>
    </xf>
    <xf numFmtId="178" fontId="11" fillId="0" borderId="2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178" fontId="14" fillId="0" borderId="2" xfId="8" applyNumberFormat="1" applyFont="1" applyFill="1" applyBorder="1" applyAlignment="1">
      <alignment horizontal="center" vertical="center"/>
    </xf>
    <xf numFmtId="0" fontId="21" fillId="2" borderId="0" xfId="0" applyFont="1" applyFill="1"/>
    <xf numFmtId="0" fontId="16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4" fillId="2" borderId="0" xfId="0" applyFont="1" applyFill="1"/>
    <xf numFmtId="0" fontId="21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16" fillId="2" borderId="2" xfId="0" applyFont="1" applyFill="1" applyBorder="1"/>
    <xf numFmtId="0" fontId="7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vertical="center" wrapText="1"/>
    </xf>
    <xf numFmtId="178" fontId="10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178" fontId="7" fillId="2" borderId="2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常规 2" xfId="52"/>
    <cellStyle name="常规 3" xfId="53"/>
    <cellStyle name="常规 4" xfId="54"/>
    <cellStyle name="常规 4 2" xfId="55"/>
    <cellStyle name="常规_2016年省级国有资本经营支出预算表" xfId="56"/>
    <cellStyle name="常规_21湖北省2015年地方财政预算表（20150331报部）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2"/>
  <sheetViews>
    <sheetView showZeros="0" workbookViewId="0">
      <selection activeCell="J8" sqref="J8"/>
    </sheetView>
  </sheetViews>
  <sheetFormatPr defaultColWidth="9" defaultRowHeight="15.75" outlineLevelCol="3"/>
  <cols>
    <col min="1" max="1" width="13.125" style="166" customWidth="1"/>
    <col min="2" max="2" width="53.875" style="166" customWidth="1"/>
    <col min="3" max="3" width="13.125" style="167" customWidth="1"/>
    <col min="4" max="4" width="9" style="166" hidden="1" customWidth="1"/>
    <col min="5" max="16384" width="9" style="166"/>
  </cols>
  <sheetData>
    <row r="1" ht="19.5" customHeight="1" spans="1:1">
      <c r="A1" s="168" t="s">
        <v>0</v>
      </c>
    </row>
    <row r="2" s="164" customFormat="1" ht="26.25" spans="1:3">
      <c r="A2" s="169" t="s">
        <v>1</v>
      </c>
      <c r="B2" s="169"/>
      <c r="C2" s="167"/>
    </row>
    <row r="3" s="165" customFormat="1" ht="29.25" customHeight="1" spans="1:3">
      <c r="A3" s="170" t="s">
        <v>2</v>
      </c>
      <c r="B3" s="171"/>
      <c r="C3" s="171"/>
    </row>
    <row r="4" s="165" customFormat="1" ht="20" customHeight="1" spans="1:4">
      <c r="A4" s="172" t="s">
        <v>3</v>
      </c>
      <c r="B4" s="172" t="s">
        <v>4</v>
      </c>
      <c r="C4" s="172" t="s">
        <v>5</v>
      </c>
      <c r="D4" s="173"/>
    </row>
    <row r="5" s="165" customFormat="1" ht="20" customHeight="1" spans="1:4">
      <c r="A5" s="174"/>
      <c r="B5" s="175" t="s">
        <v>6</v>
      </c>
      <c r="C5" s="176">
        <f>C6+C22</f>
        <v>50188</v>
      </c>
      <c r="D5" s="173"/>
    </row>
    <row r="6" s="165" customFormat="1" ht="20" customHeight="1" spans="1:4">
      <c r="A6" s="174">
        <v>101</v>
      </c>
      <c r="B6" s="174" t="s">
        <v>7</v>
      </c>
      <c r="C6" s="177">
        <f>SUM(C7:C21)</f>
        <v>34747</v>
      </c>
      <c r="D6" s="178"/>
    </row>
    <row r="7" s="165" customFormat="1" ht="20" customHeight="1" spans="1:4">
      <c r="A7" s="174">
        <v>10101</v>
      </c>
      <c r="B7" s="174" t="s">
        <v>8</v>
      </c>
      <c r="C7" s="177">
        <v>13008</v>
      </c>
      <c r="D7" s="178"/>
    </row>
    <row r="8" s="165" customFormat="1" ht="20" customHeight="1" spans="1:4">
      <c r="A8" s="174">
        <v>10104</v>
      </c>
      <c r="B8" s="174" t="s">
        <v>9</v>
      </c>
      <c r="C8" s="177">
        <v>5788</v>
      </c>
      <c r="D8" s="178"/>
    </row>
    <row r="9" s="165" customFormat="1" ht="20" customHeight="1" spans="1:4">
      <c r="A9" s="174">
        <v>10106</v>
      </c>
      <c r="B9" s="174" t="s">
        <v>10</v>
      </c>
      <c r="C9" s="177">
        <v>662</v>
      </c>
      <c r="D9" s="178"/>
    </row>
    <row r="10" s="165" customFormat="1" ht="20" customHeight="1" spans="1:4">
      <c r="A10" s="174">
        <v>10107</v>
      </c>
      <c r="B10" s="174" t="s">
        <v>11</v>
      </c>
      <c r="C10" s="177">
        <v>7221</v>
      </c>
      <c r="D10" s="178"/>
    </row>
    <row r="11" s="165" customFormat="1" ht="20" customHeight="1" spans="1:4">
      <c r="A11" s="174">
        <v>10109</v>
      </c>
      <c r="B11" s="174" t="s">
        <v>12</v>
      </c>
      <c r="C11" s="177">
        <v>1508</v>
      </c>
      <c r="D11" s="178"/>
    </row>
    <row r="12" s="165" customFormat="1" ht="20" customHeight="1" spans="1:4">
      <c r="A12" s="174">
        <v>10110</v>
      </c>
      <c r="B12" s="174" t="s">
        <v>13</v>
      </c>
      <c r="C12" s="177">
        <v>428</v>
      </c>
      <c r="D12" s="178"/>
    </row>
    <row r="13" s="165" customFormat="1" ht="20" customHeight="1" spans="1:4">
      <c r="A13" s="174">
        <v>10111</v>
      </c>
      <c r="B13" s="174" t="s">
        <v>14</v>
      </c>
      <c r="C13" s="177">
        <v>410</v>
      </c>
      <c r="D13" s="178"/>
    </row>
    <row r="14" s="165" customFormat="1" ht="20" customHeight="1" spans="1:4">
      <c r="A14" s="174">
        <v>10112</v>
      </c>
      <c r="B14" s="174" t="s">
        <v>15</v>
      </c>
      <c r="C14" s="177">
        <v>366</v>
      </c>
      <c r="D14" s="178"/>
    </row>
    <row r="15" s="165" customFormat="1" ht="20" customHeight="1" spans="1:4">
      <c r="A15" s="174">
        <v>10113</v>
      </c>
      <c r="B15" s="174" t="s">
        <v>16</v>
      </c>
      <c r="C15" s="177">
        <v>334</v>
      </c>
      <c r="D15" s="178"/>
    </row>
    <row r="16" s="165" customFormat="1" ht="20" customHeight="1" spans="1:4">
      <c r="A16" s="174">
        <v>10114</v>
      </c>
      <c r="B16" s="174" t="s">
        <v>17</v>
      </c>
      <c r="C16" s="177">
        <v>1930</v>
      </c>
      <c r="D16" s="178"/>
    </row>
    <row r="17" s="165" customFormat="1" ht="20" customHeight="1" spans="1:4">
      <c r="A17" s="174">
        <v>10118</v>
      </c>
      <c r="B17" s="174" t="s">
        <v>18</v>
      </c>
      <c r="C17" s="177">
        <v>2029</v>
      </c>
      <c r="D17" s="178"/>
    </row>
    <row r="18" s="165" customFormat="1" ht="20" customHeight="1" spans="1:4">
      <c r="A18" s="174">
        <v>10119</v>
      </c>
      <c r="B18" s="174" t="s">
        <v>19</v>
      </c>
      <c r="C18" s="177">
        <v>974</v>
      </c>
      <c r="D18" s="178"/>
    </row>
    <row r="19" s="165" customFormat="1" ht="20" customHeight="1" spans="1:4">
      <c r="A19" s="174">
        <v>10120</v>
      </c>
      <c r="B19" s="174" t="s">
        <v>20</v>
      </c>
      <c r="C19" s="177"/>
      <c r="D19" s="178"/>
    </row>
    <row r="20" s="165" customFormat="1" ht="20" customHeight="1" spans="1:4">
      <c r="A20" s="174">
        <v>10121</v>
      </c>
      <c r="B20" s="174" t="s">
        <v>21</v>
      </c>
      <c r="C20" s="177">
        <v>89</v>
      </c>
      <c r="D20" s="178"/>
    </row>
    <row r="21" s="165" customFormat="1" ht="20" customHeight="1" spans="1:4">
      <c r="A21" s="174">
        <v>10199</v>
      </c>
      <c r="B21" s="174" t="s">
        <v>22</v>
      </c>
      <c r="C21" s="177"/>
      <c r="D21" s="178"/>
    </row>
    <row r="22" s="165" customFormat="1" ht="20" customHeight="1" spans="1:4">
      <c r="A22" s="174">
        <v>103</v>
      </c>
      <c r="B22" s="174" t="s">
        <v>23</v>
      </c>
      <c r="C22" s="177">
        <f>SUM(C23:C30)</f>
        <v>15441</v>
      </c>
      <c r="D22" s="178"/>
    </row>
    <row r="23" s="165" customFormat="1" ht="20" customHeight="1" spans="1:4">
      <c r="A23" s="174">
        <v>10302</v>
      </c>
      <c r="B23" s="174" t="s">
        <v>24</v>
      </c>
      <c r="C23" s="177">
        <v>1962</v>
      </c>
      <c r="D23" s="178"/>
    </row>
    <row r="24" s="165" customFormat="1" ht="20" customHeight="1" spans="1:4">
      <c r="A24" s="174">
        <v>10304</v>
      </c>
      <c r="B24" s="174" t="s">
        <v>25</v>
      </c>
      <c r="C24" s="177">
        <v>3544</v>
      </c>
      <c r="D24" s="178"/>
    </row>
    <row r="25" s="165" customFormat="1" ht="20" customHeight="1" spans="1:4">
      <c r="A25" s="174">
        <v>10305</v>
      </c>
      <c r="B25" s="174" t="s">
        <v>26</v>
      </c>
      <c r="C25" s="177">
        <v>6794</v>
      </c>
      <c r="D25" s="178"/>
    </row>
    <row r="26" s="165" customFormat="1" ht="20" customHeight="1" spans="1:4">
      <c r="A26" s="174">
        <v>10306</v>
      </c>
      <c r="B26" s="174" t="s">
        <v>27</v>
      </c>
      <c r="C26" s="177"/>
      <c r="D26" s="178"/>
    </row>
    <row r="27" s="165" customFormat="1" ht="20" customHeight="1" spans="1:4">
      <c r="A27" s="174">
        <v>10307</v>
      </c>
      <c r="B27" s="174" t="s">
        <v>28</v>
      </c>
      <c r="C27" s="177">
        <v>2957</v>
      </c>
      <c r="D27" s="178"/>
    </row>
    <row r="28" s="165" customFormat="1" ht="20" customHeight="1" spans="1:4">
      <c r="A28" s="174">
        <v>10308</v>
      </c>
      <c r="B28" s="174" t="s">
        <v>29</v>
      </c>
      <c r="C28" s="177">
        <v>43</v>
      </c>
      <c r="D28" s="178"/>
    </row>
    <row r="29" s="165" customFormat="1" ht="20" customHeight="1" spans="1:4">
      <c r="A29" s="174">
        <v>10309</v>
      </c>
      <c r="B29" s="174" t="s">
        <v>30</v>
      </c>
      <c r="C29" s="177">
        <v>141</v>
      </c>
      <c r="D29" s="178"/>
    </row>
    <row r="30" s="165" customFormat="1" ht="20" customHeight="1" spans="1:4">
      <c r="A30" s="174">
        <v>10399</v>
      </c>
      <c r="B30" s="174" t="s">
        <v>31</v>
      </c>
      <c r="C30" s="177"/>
      <c r="D30" s="178"/>
    </row>
    <row r="31" s="165" customFormat="1" ht="20" customHeight="1" spans="1:4">
      <c r="A31" s="174">
        <v>110</v>
      </c>
      <c r="B31" s="175" t="s">
        <v>32</v>
      </c>
      <c r="C31" s="179">
        <f>C32+C34+C71+C93+C96+C98+C104+C110</f>
        <v>549926</v>
      </c>
      <c r="D31" s="178"/>
    </row>
    <row r="32" s="165" customFormat="1" ht="20" customHeight="1" spans="1:4">
      <c r="A32" s="174">
        <v>11001</v>
      </c>
      <c r="B32" s="180" t="s">
        <v>33</v>
      </c>
      <c r="C32" s="177">
        <v>1227</v>
      </c>
      <c r="D32" s="178"/>
    </row>
    <row r="33" s="165" customFormat="1" ht="20" customHeight="1" spans="1:4">
      <c r="A33" s="174">
        <v>1100199</v>
      </c>
      <c r="B33" s="180" t="s">
        <v>34</v>
      </c>
      <c r="C33" s="177">
        <v>183</v>
      </c>
      <c r="D33" s="178"/>
    </row>
    <row r="34" s="165" customFormat="1" ht="20" customHeight="1" spans="1:4">
      <c r="A34" s="174">
        <v>11002</v>
      </c>
      <c r="B34" s="180" t="s">
        <v>35</v>
      </c>
      <c r="C34" s="177">
        <f>SUM(C35:C70)</f>
        <v>402487</v>
      </c>
      <c r="D34" s="178"/>
    </row>
    <row r="35" s="165" customFormat="1" ht="20" customHeight="1" spans="1:4">
      <c r="A35" s="174">
        <v>1100201</v>
      </c>
      <c r="B35" s="181" t="s">
        <v>36</v>
      </c>
      <c r="C35" s="177"/>
      <c r="D35" s="178"/>
    </row>
    <row r="36" s="165" customFormat="1" ht="20" customHeight="1" spans="1:4">
      <c r="A36" s="174">
        <v>1100202</v>
      </c>
      <c r="B36" s="174" t="s">
        <v>37</v>
      </c>
      <c r="C36" s="177">
        <v>5017</v>
      </c>
      <c r="D36" s="178"/>
    </row>
    <row r="37" s="165" customFormat="1" ht="20" customHeight="1" spans="1:4">
      <c r="A37" s="174">
        <v>1100207</v>
      </c>
      <c r="B37" s="174" t="s">
        <v>38</v>
      </c>
      <c r="C37" s="177">
        <v>42353</v>
      </c>
      <c r="D37" s="178"/>
    </row>
    <row r="38" s="165" customFormat="1" ht="20" customHeight="1" spans="1:4">
      <c r="A38" s="174">
        <v>1100208</v>
      </c>
      <c r="B38" s="174" t="s">
        <v>39</v>
      </c>
      <c r="C38" s="177">
        <v>21791</v>
      </c>
      <c r="D38" s="178"/>
    </row>
    <row r="39" s="165" customFormat="1" ht="20" customHeight="1" spans="1:4">
      <c r="A39" s="174">
        <v>1100214</v>
      </c>
      <c r="B39" s="174" t="s">
        <v>40</v>
      </c>
      <c r="C39" s="177">
        <v>2191</v>
      </c>
      <c r="D39" s="178"/>
    </row>
    <row r="40" s="165" customFormat="1" ht="20" customHeight="1" spans="1:4">
      <c r="A40" s="174">
        <v>1100220</v>
      </c>
      <c r="B40" s="174" t="s">
        <v>41</v>
      </c>
      <c r="C40" s="177"/>
      <c r="D40" s="178"/>
    </row>
    <row r="41" s="165" customFormat="1" ht="20" customHeight="1" spans="1:4">
      <c r="A41" s="174">
        <v>1100221</v>
      </c>
      <c r="B41" s="174" t="s">
        <v>42</v>
      </c>
      <c r="C41" s="177"/>
      <c r="D41" s="178"/>
    </row>
    <row r="42" s="165" customFormat="1" ht="20" customHeight="1" spans="1:4">
      <c r="A42" s="174">
        <v>1100222</v>
      </c>
      <c r="B42" s="174" t="s">
        <v>43</v>
      </c>
      <c r="C42" s="177"/>
      <c r="D42" s="178"/>
    </row>
    <row r="43" s="165" customFormat="1" ht="20" customHeight="1" spans="1:4">
      <c r="A43" s="174">
        <v>1100225</v>
      </c>
      <c r="B43" s="174" t="s">
        <v>44</v>
      </c>
      <c r="C43" s="177">
        <v>7516</v>
      </c>
      <c r="D43" s="178"/>
    </row>
    <row r="44" s="165" customFormat="1" ht="20" customHeight="1" spans="1:4">
      <c r="A44" s="174">
        <v>1100226</v>
      </c>
      <c r="B44" s="174" t="s">
        <v>45</v>
      </c>
      <c r="C44" s="177">
        <v>1686</v>
      </c>
      <c r="D44" s="178"/>
    </row>
    <row r="45" s="165" customFormat="1" ht="20" customHeight="1" spans="1:4">
      <c r="A45" s="174">
        <v>1100227</v>
      </c>
      <c r="B45" s="174" t="s">
        <v>46</v>
      </c>
      <c r="C45" s="177">
        <v>38070</v>
      </c>
      <c r="D45" s="178"/>
    </row>
    <row r="46" s="165" customFormat="1" ht="20" customHeight="1" spans="1:4">
      <c r="A46" s="174">
        <v>1100228</v>
      </c>
      <c r="B46" s="181" t="s">
        <v>47</v>
      </c>
      <c r="C46" s="177"/>
      <c r="D46" s="178"/>
    </row>
    <row r="47" s="165" customFormat="1" ht="20" customHeight="1" spans="1:4">
      <c r="A47" s="174" t="s">
        <v>48</v>
      </c>
      <c r="B47" s="181" t="s">
        <v>49</v>
      </c>
      <c r="C47" s="177">
        <v>24</v>
      </c>
      <c r="D47" s="178"/>
    </row>
    <row r="48" s="165" customFormat="1" ht="20" customHeight="1" spans="1:4">
      <c r="A48" s="174">
        <v>1100231</v>
      </c>
      <c r="B48" s="181" t="s">
        <v>50</v>
      </c>
      <c r="C48" s="177">
        <v>8559</v>
      </c>
      <c r="D48" s="178"/>
    </row>
    <row r="49" s="165" customFormat="1" ht="20" customHeight="1" spans="1:4">
      <c r="A49" s="174">
        <v>1100241</v>
      </c>
      <c r="B49" s="174" t="s">
        <v>51</v>
      </c>
      <c r="C49" s="177"/>
      <c r="D49" s="178"/>
    </row>
    <row r="50" s="165" customFormat="1" ht="20" customHeight="1" spans="1:4">
      <c r="A50" s="174">
        <v>1100242</v>
      </c>
      <c r="B50" s="181" t="s">
        <v>52</v>
      </c>
      <c r="C50" s="177"/>
      <c r="D50" s="178"/>
    </row>
    <row r="51" s="165" customFormat="1" ht="20" customHeight="1" spans="1:4">
      <c r="A51" s="174">
        <v>1100243</v>
      </c>
      <c r="B51" s="181" t="s">
        <v>53</v>
      </c>
      <c r="C51" s="177"/>
      <c r="D51" s="178"/>
    </row>
    <row r="52" s="165" customFormat="1" ht="20" customHeight="1" spans="1:4">
      <c r="A52" s="174">
        <v>1100244</v>
      </c>
      <c r="B52" s="174" t="s">
        <v>54</v>
      </c>
      <c r="C52" s="177">
        <v>1659</v>
      </c>
      <c r="D52" s="178"/>
    </row>
    <row r="53" s="165" customFormat="1" ht="20" customHeight="1" spans="1:4">
      <c r="A53" s="174">
        <v>1100245</v>
      </c>
      <c r="B53" s="174" t="s">
        <v>55</v>
      </c>
      <c r="C53" s="177">
        <v>15336</v>
      </c>
      <c r="D53" s="178"/>
    </row>
    <row r="54" s="165" customFormat="1" ht="20" customHeight="1" spans="1:4">
      <c r="A54" s="174">
        <v>1100246</v>
      </c>
      <c r="B54" s="174" t="s">
        <v>56</v>
      </c>
      <c r="C54" s="177">
        <v>31</v>
      </c>
      <c r="D54" s="178"/>
    </row>
    <row r="55" s="165" customFormat="1" ht="20" customHeight="1" spans="1:4">
      <c r="A55" s="174">
        <v>1100247</v>
      </c>
      <c r="B55" s="174" t="s">
        <v>57</v>
      </c>
      <c r="C55" s="177">
        <v>1113</v>
      </c>
      <c r="D55" s="178"/>
    </row>
    <row r="56" s="165" customFormat="1" ht="20" customHeight="1" spans="1:4">
      <c r="A56" s="174">
        <v>1100248</v>
      </c>
      <c r="B56" s="174" t="s">
        <v>58</v>
      </c>
      <c r="C56" s="177">
        <v>64646</v>
      </c>
      <c r="D56" s="178"/>
    </row>
    <row r="57" s="165" customFormat="1" ht="20" customHeight="1" spans="1:4">
      <c r="A57" s="174">
        <v>1100249</v>
      </c>
      <c r="B57" s="174" t="s">
        <v>59</v>
      </c>
      <c r="C57" s="177">
        <v>38670</v>
      </c>
      <c r="D57" s="178"/>
    </row>
    <row r="58" s="165" customFormat="1" ht="20" customHeight="1" spans="1:4">
      <c r="A58" s="174">
        <v>1100250</v>
      </c>
      <c r="B58" s="174" t="s">
        <v>60</v>
      </c>
      <c r="C58" s="177">
        <v>249</v>
      </c>
      <c r="D58" s="178"/>
    </row>
    <row r="59" s="165" customFormat="1" ht="20" customHeight="1" spans="1:4">
      <c r="A59" s="174">
        <v>1100251</v>
      </c>
      <c r="B59" s="174" t="s">
        <v>61</v>
      </c>
      <c r="C59" s="177"/>
      <c r="D59" s="178"/>
    </row>
    <row r="60" ht="20" customHeight="1" spans="1:4">
      <c r="A60" s="174">
        <v>1100252</v>
      </c>
      <c r="B60" s="174" t="s">
        <v>62</v>
      </c>
      <c r="C60" s="177">
        <v>54219</v>
      </c>
      <c r="D60" s="178"/>
    </row>
    <row r="61" ht="20" customHeight="1" spans="1:4">
      <c r="A61" s="174">
        <v>1100253</v>
      </c>
      <c r="B61" s="174" t="s">
        <v>63</v>
      </c>
      <c r="C61" s="177">
        <v>28876</v>
      </c>
      <c r="D61" s="178"/>
    </row>
    <row r="62" ht="20" customHeight="1" spans="1:4">
      <c r="A62" s="174">
        <v>1100254</v>
      </c>
      <c r="B62" s="181" t="s">
        <v>64</v>
      </c>
      <c r="C62" s="177"/>
      <c r="D62" s="178"/>
    </row>
    <row r="63" ht="20" customHeight="1" spans="1:4">
      <c r="A63" s="174">
        <v>1100255</v>
      </c>
      <c r="B63" s="174" t="s">
        <v>65</v>
      </c>
      <c r="C63" s="177"/>
      <c r="D63" s="178"/>
    </row>
    <row r="64" ht="20" customHeight="1" spans="1:4">
      <c r="A64" s="174">
        <v>1100256</v>
      </c>
      <c r="B64" s="174" t="s">
        <v>66</v>
      </c>
      <c r="C64" s="177"/>
      <c r="D64" s="178"/>
    </row>
    <row r="65" ht="20" customHeight="1" spans="1:4">
      <c r="A65" s="174">
        <v>1100257</v>
      </c>
      <c r="B65" s="174" t="s">
        <v>67</v>
      </c>
      <c r="C65" s="177"/>
      <c r="D65" s="178"/>
    </row>
    <row r="66" ht="20" customHeight="1" spans="1:4">
      <c r="A66" s="174">
        <v>1100258</v>
      </c>
      <c r="B66" s="174" t="s">
        <v>68</v>
      </c>
      <c r="C66" s="177">
        <v>619</v>
      </c>
      <c r="D66" s="178"/>
    </row>
    <row r="67" ht="20" customHeight="1" spans="1:4">
      <c r="A67" s="174">
        <v>1100259</v>
      </c>
      <c r="B67" s="181" t="s">
        <v>69</v>
      </c>
      <c r="C67" s="177">
        <v>1872</v>
      </c>
      <c r="D67" s="178"/>
    </row>
    <row r="68" ht="20" customHeight="1" spans="1:4">
      <c r="A68" s="174">
        <v>1100260</v>
      </c>
      <c r="B68" s="181" t="s">
        <v>70</v>
      </c>
      <c r="C68" s="177">
        <v>1848</v>
      </c>
      <c r="D68" s="178"/>
    </row>
    <row r="69" ht="20" customHeight="1" spans="1:4">
      <c r="A69" s="174">
        <v>1100269</v>
      </c>
      <c r="B69" s="174" t="s">
        <v>71</v>
      </c>
      <c r="C69" s="177"/>
      <c r="D69" s="178"/>
    </row>
    <row r="70" ht="20" customHeight="1" spans="1:4">
      <c r="A70" s="174">
        <v>1100299</v>
      </c>
      <c r="B70" s="181" t="s">
        <v>72</v>
      </c>
      <c r="C70" s="182">
        <v>66142</v>
      </c>
      <c r="D70" s="178"/>
    </row>
    <row r="71" ht="20" customHeight="1" spans="1:4">
      <c r="A71" s="174">
        <v>11003</v>
      </c>
      <c r="B71" s="180" t="s">
        <v>73</v>
      </c>
      <c r="C71" s="182">
        <f>SUM(C72:C92)</f>
        <v>22169</v>
      </c>
      <c r="D71" s="178"/>
    </row>
    <row r="72" ht="20" customHeight="1" spans="1:4">
      <c r="A72" s="174">
        <v>1100301</v>
      </c>
      <c r="B72" s="180" t="s">
        <v>74</v>
      </c>
      <c r="C72" s="183">
        <v>381</v>
      </c>
      <c r="D72" s="178"/>
    </row>
    <row r="73" ht="20" customHeight="1" spans="1:4">
      <c r="A73" s="174">
        <v>1100302</v>
      </c>
      <c r="B73" s="184" t="s">
        <v>75</v>
      </c>
      <c r="C73" s="183"/>
      <c r="D73" s="178"/>
    </row>
    <row r="74" ht="20" customHeight="1" spans="1:4">
      <c r="A74" s="174">
        <v>1100303</v>
      </c>
      <c r="B74" s="184" t="s">
        <v>76</v>
      </c>
      <c r="C74" s="183">
        <v>6</v>
      </c>
      <c r="D74" s="178"/>
    </row>
    <row r="75" ht="20" customHeight="1" spans="1:4">
      <c r="A75" s="174">
        <v>1100304</v>
      </c>
      <c r="B75" s="180" t="s">
        <v>77</v>
      </c>
      <c r="C75" s="183"/>
      <c r="D75" s="178"/>
    </row>
    <row r="76" ht="20" customHeight="1" spans="1:4">
      <c r="A76" s="174">
        <v>1100305</v>
      </c>
      <c r="B76" s="180" t="s">
        <v>78</v>
      </c>
      <c r="C76" s="183"/>
      <c r="D76" s="178"/>
    </row>
    <row r="77" ht="20" customHeight="1" spans="1:4">
      <c r="A77" s="174">
        <v>1100306</v>
      </c>
      <c r="B77" s="180" t="s">
        <v>79</v>
      </c>
      <c r="C77" s="183">
        <v>213</v>
      </c>
      <c r="D77" s="178"/>
    </row>
    <row r="78" ht="20" customHeight="1" spans="1:4">
      <c r="A78" s="174">
        <v>1100307</v>
      </c>
      <c r="B78" s="180" t="s">
        <v>80</v>
      </c>
      <c r="C78" s="183">
        <v>594</v>
      </c>
      <c r="D78" s="178"/>
    </row>
    <row r="79" ht="20" customHeight="1" spans="1:4">
      <c r="A79" s="174">
        <v>1100308</v>
      </c>
      <c r="B79" s="180" t="s">
        <v>81</v>
      </c>
      <c r="C79" s="183">
        <v>320</v>
      </c>
      <c r="D79" s="178"/>
    </row>
    <row r="80" ht="20" customHeight="1" spans="1:4">
      <c r="A80" s="174">
        <v>1100310</v>
      </c>
      <c r="B80" s="180" t="s">
        <v>82</v>
      </c>
      <c r="C80" s="183">
        <v>514</v>
      </c>
      <c r="D80" s="178"/>
    </row>
    <row r="81" ht="20" customHeight="1" spans="1:4">
      <c r="A81" s="174">
        <v>1100311</v>
      </c>
      <c r="B81" s="180" t="s">
        <v>83</v>
      </c>
      <c r="C81" s="183">
        <v>3093</v>
      </c>
      <c r="D81" s="178"/>
    </row>
    <row r="82" ht="20" customHeight="1" spans="1:4">
      <c r="A82" s="174">
        <v>1100312</v>
      </c>
      <c r="B82" s="180" t="s">
        <v>84</v>
      </c>
      <c r="C82" s="183">
        <v>210</v>
      </c>
      <c r="D82" s="178"/>
    </row>
    <row r="83" ht="20" customHeight="1" spans="1:4">
      <c r="A83" s="174">
        <v>1100313</v>
      </c>
      <c r="B83" s="180" t="s">
        <v>85</v>
      </c>
      <c r="C83" s="183">
        <v>9025</v>
      </c>
      <c r="D83" s="178"/>
    </row>
    <row r="84" ht="20" customHeight="1" spans="1:4">
      <c r="A84" s="174">
        <v>1100314</v>
      </c>
      <c r="B84" s="180" t="s">
        <v>86</v>
      </c>
      <c r="C84" s="183"/>
      <c r="D84" s="178"/>
    </row>
    <row r="85" ht="20" customHeight="1" spans="1:4">
      <c r="A85" s="174">
        <v>1100315</v>
      </c>
      <c r="B85" s="184" t="s">
        <v>87</v>
      </c>
      <c r="C85" s="183">
        <v>349</v>
      </c>
      <c r="D85" s="178"/>
    </row>
    <row r="86" ht="20" customHeight="1" spans="1:4">
      <c r="A86" s="174">
        <v>1100316</v>
      </c>
      <c r="B86" s="180" t="s">
        <v>88</v>
      </c>
      <c r="C86" s="183">
        <v>31</v>
      </c>
      <c r="D86" s="178"/>
    </row>
    <row r="87" ht="20" customHeight="1" spans="1:4">
      <c r="A87" s="174">
        <v>1100317</v>
      </c>
      <c r="B87" s="180" t="s">
        <v>89</v>
      </c>
      <c r="C87" s="183"/>
      <c r="D87" s="178"/>
    </row>
    <row r="88" ht="20" customHeight="1" spans="1:4">
      <c r="A88" s="174">
        <v>1100320</v>
      </c>
      <c r="B88" s="180" t="s">
        <v>90</v>
      </c>
      <c r="C88" s="183">
        <v>2437</v>
      </c>
      <c r="D88" s="178"/>
    </row>
    <row r="89" ht="20" customHeight="1" spans="1:4">
      <c r="A89" s="174">
        <v>1100321</v>
      </c>
      <c r="B89" s="180" t="s">
        <v>91</v>
      </c>
      <c r="C89" s="183">
        <v>3927</v>
      </c>
      <c r="D89" s="178"/>
    </row>
    <row r="90" ht="20" customHeight="1" spans="1:4">
      <c r="A90" s="174">
        <v>1100322</v>
      </c>
      <c r="B90" s="180" t="s">
        <v>92</v>
      </c>
      <c r="C90" s="183">
        <v>284</v>
      </c>
      <c r="D90" s="178"/>
    </row>
    <row r="91" ht="20" customHeight="1" spans="1:4">
      <c r="A91" s="174">
        <v>1100324</v>
      </c>
      <c r="B91" s="184" t="s">
        <v>93</v>
      </c>
      <c r="C91" s="183">
        <v>785</v>
      </c>
      <c r="D91" s="178"/>
    </row>
    <row r="92" ht="20" customHeight="1" spans="1:4">
      <c r="A92" s="174">
        <v>1100399</v>
      </c>
      <c r="B92" s="180" t="s">
        <v>94</v>
      </c>
      <c r="C92" s="183"/>
      <c r="D92" s="178"/>
    </row>
    <row r="93" ht="20" customHeight="1" spans="1:4">
      <c r="A93" s="174">
        <v>11006</v>
      </c>
      <c r="B93" s="180" t="s">
        <v>95</v>
      </c>
      <c r="C93" s="177">
        <f>C94+C95</f>
        <v>0</v>
      </c>
      <c r="D93" s="178"/>
    </row>
    <row r="94" ht="20" customHeight="1" spans="1:4">
      <c r="A94" s="174">
        <v>1100601</v>
      </c>
      <c r="B94" s="180" t="s">
        <v>96</v>
      </c>
      <c r="C94" s="177"/>
      <c r="D94" s="178"/>
    </row>
    <row r="95" ht="20" customHeight="1" spans="1:4">
      <c r="A95" s="174">
        <v>1100602</v>
      </c>
      <c r="B95" s="180" t="s">
        <v>97</v>
      </c>
      <c r="C95" s="177"/>
      <c r="D95" s="178"/>
    </row>
    <row r="96" ht="20" customHeight="1" spans="1:4">
      <c r="A96" s="174">
        <v>11008</v>
      </c>
      <c r="B96" s="180" t="s">
        <v>98</v>
      </c>
      <c r="C96" s="177">
        <f>SUM(C97:C97)</f>
        <v>28361</v>
      </c>
      <c r="D96" s="178"/>
    </row>
    <row r="97" ht="20" customHeight="1" spans="1:4">
      <c r="A97" s="185"/>
      <c r="B97" s="180" t="s">
        <v>99</v>
      </c>
      <c r="C97" s="183">
        <v>28361</v>
      </c>
      <c r="D97" s="186"/>
    </row>
    <row r="98" ht="20" customHeight="1" spans="1:4">
      <c r="A98" s="185">
        <v>11009</v>
      </c>
      <c r="B98" s="180" t="s">
        <v>100</v>
      </c>
      <c r="C98" s="183">
        <f>C99</f>
        <v>24746</v>
      </c>
      <c r="D98" s="186"/>
    </row>
    <row r="99" ht="20" customHeight="1" spans="1:4">
      <c r="A99" s="185">
        <v>1100901</v>
      </c>
      <c r="B99" s="184" t="s">
        <v>101</v>
      </c>
      <c r="C99" s="183">
        <f>SUM(C100:C103)</f>
        <v>24746</v>
      </c>
      <c r="D99" s="186"/>
    </row>
    <row r="100" ht="20" customHeight="1" spans="1:4">
      <c r="A100" s="185">
        <v>110090102</v>
      </c>
      <c r="B100" s="184" t="s">
        <v>102</v>
      </c>
      <c r="C100" s="183"/>
      <c r="D100" s="186"/>
    </row>
    <row r="101" ht="20" customHeight="1" spans="1:4">
      <c r="A101" s="185">
        <v>110090103</v>
      </c>
      <c r="B101" s="184" t="s">
        <v>103</v>
      </c>
      <c r="C101" s="183"/>
      <c r="D101" s="186"/>
    </row>
    <row r="102" ht="20" customHeight="1" spans="1:4">
      <c r="A102" s="185">
        <v>110090104</v>
      </c>
      <c r="B102" s="184" t="s">
        <v>104</v>
      </c>
      <c r="C102" s="183"/>
      <c r="D102" s="186"/>
    </row>
    <row r="103" ht="20" customHeight="1" spans="1:4">
      <c r="A103" s="185">
        <v>110090199</v>
      </c>
      <c r="B103" s="184" t="s">
        <v>105</v>
      </c>
      <c r="C103" s="183">
        <v>24746</v>
      </c>
      <c r="D103" s="186"/>
    </row>
    <row r="104" ht="20" customHeight="1" spans="1:4">
      <c r="A104" s="185">
        <v>11011</v>
      </c>
      <c r="B104" s="180" t="s">
        <v>106</v>
      </c>
      <c r="C104" s="183">
        <f>C105</f>
        <v>67968</v>
      </c>
      <c r="D104" s="186"/>
    </row>
    <row r="105" ht="20" customHeight="1" spans="1:4">
      <c r="A105" s="185">
        <v>1101101</v>
      </c>
      <c r="B105" s="180" t="s">
        <v>107</v>
      </c>
      <c r="C105" s="183">
        <f>C106+C109</f>
        <v>67968</v>
      </c>
      <c r="D105" s="186"/>
    </row>
    <row r="106" ht="20" customHeight="1" spans="1:4">
      <c r="A106" s="185">
        <v>110110101</v>
      </c>
      <c r="B106" s="174" t="s">
        <v>108</v>
      </c>
      <c r="C106" s="183">
        <f>SUM(C107:C108)</f>
        <v>67968</v>
      </c>
      <c r="D106" s="186"/>
    </row>
    <row r="107" ht="20" customHeight="1" spans="1:4">
      <c r="A107" s="185"/>
      <c r="B107" s="181" t="s">
        <v>109</v>
      </c>
      <c r="C107" s="183">
        <v>29521</v>
      </c>
      <c r="D107" s="186"/>
    </row>
    <row r="108" ht="20" customHeight="1" spans="1:4">
      <c r="A108" s="185"/>
      <c r="B108" s="181" t="s">
        <v>110</v>
      </c>
      <c r="C108" s="183">
        <v>38447</v>
      </c>
      <c r="D108" s="186"/>
    </row>
    <row r="109" ht="20" customHeight="1" spans="1:4">
      <c r="A109" s="185">
        <v>110110103</v>
      </c>
      <c r="B109" s="181" t="s">
        <v>111</v>
      </c>
      <c r="C109" s="183"/>
      <c r="D109" s="186"/>
    </row>
    <row r="110" ht="20" customHeight="1" spans="1:4">
      <c r="A110" s="185">
        <v>11015</v>
      </c>
      <c r="B110" s="180" t="s">
        <v>112</v>
      </c>
      <c r="C110" s="183">
        <v>2968</v>
      </c>
      <c r="D110" s="186"/>
    </row>
    <row r="111" ht="20" customHeight="1" spans="1:4">
      <c r="A111" s="185"/>
      <c r="B111" s="174"/>
      <c r="C111" s="183"/>
      <c r="D111" s="186"/>
    </row>
    <row r="112" ht="20" customHeight="1" spans="1:4">
      <c r="A112" s="185"/>
      <c r="B112" s="179" t="s">
        <v>113</v>
      </c>
      <c r="C112" s="176">
        <f>C5+C31</f>
        <v>600114</v>
      </c>
      <c r="D112" s="186"/>
    </row>
  </sheetData>
  <mergeCells count="2">
    <mergeCell ref="A2:C2"/>
    <mergeCell ref="A3:C3"/>
  </mergeCells>
  <printOptions horizontalCentered="1"/>
  <pageMargins left="0.984027777777778" right="0.984027777777778" top="1.0625" bottom="1.57430555555556" header="0.314583333333333" footer="0.511805555555556"/>
  <pageSetup paperSize="9" firstPageNumber="3" fitToHeight="0" orientation="portrait" useFirstPageNumber="1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Zeros="0" topLeftCell="A4" workbookViewId="0">
      <selection activeCell="D6" sqref="D6"/>
    </sheetView>
  </sheetViews>
  <sheetFormatPr defaultColWidth="9" defaultRowHeight="15" outlineLevelCol="2"/>
  <cols>
    <col min="1" max="1" width="20.25" style="3" customWidth="1"/>
    <col min="2" max="2" width="42.625" style="3" customWidth="1"/>
    <col min="3" max="3" width="17.125" style="4" customWidth="1"/>
    <col min="4" max="16384" width="9" style="3"/>
  </cols>
  <sheetData>
    <row r="1" s="1" customFormat="1" ht="19.5" customHeight="1" spans="1:3">
      <c r="A1" s="5" t="s">
        <v>706</v>
      </c>
      <c r="C1" s="6"/>
    </row>
    <row r="2" ht="63" customHeight="1" spans="1:3">
      <c r="A2" s="7" t="s">
        <v>707</v>
      </c>
      <c r="B2" s="8"/>
      <c r="C2" s="8"/>
    </row>
    <row r="3" s="2" customFormat="1" ht="26.25" customHeight="1" spans="2:3">
      <c r="B3" s="9"/>
      <c r="C3" s="10" t="s">
        <v>2</v>
      </c>
    </row>
    <row r="4" s="2" customFormat="1" ht="39.95" customHeight="1" spans="1:3">
      <c r="A4" s="11" t="s">
        <v>3</v>
      </c>
      <c r="B4" s="12" t="s">
        <v>4</v>
      </c>
      <c r="C4" s="12" t="s">
        <v>5</v>
      </c>
    </row>
    <row r="5" s="2" customFormat="1" ht="39.95" customHeight="1" spans="1:3">
      <c r="A5" s="13"/>
      <c r="B5" s="14" t="s">
        <v>708</v>
      </c>
      <c r="C5" s="15">
        <f>C6+C9+C12</f>
        <v>100</v>
      </c>
    </row>
    <row r="6" s="2" customFormat="1" ht="39.95" customHeight="1" spans="1:3">
      <c r="A6" s="16">
        <v>223</v>
      </c>
      <c r="B6" s="16" t="s">
        <v>709</v>
      </c>
      <c r="C6" s="17">
        <f>C7</f>
        <v>100</v>
      </c>
    </row>
    <row r="7" s="2" customFormat="1" ht="39.95" customHeight="1" spans="1:3">
      <c r="A7" s="16">
        <v>22399</v>
      </c>
      <c r="B7" s="16" t="s">
        <v>710</v>
      </c>
      <c r="C7" s="17">
        <v>100</v>
      </c>
    </row>
    <row r="8" s="2" customFormat="1" ht="39.95" customHeight="1" spans="1:3">
      <c r="A8" s="16">
        <v>2239901</v>
      </c>
      <c r="B8" s="16" t="s">
        <v>711</v>
      </c>
      <c r="C8" s="17"/>
    </row>
    <row r="9" s="2" customFormat="1" ht="39.95" customHeight="1" spans="1:3">
      <c r="A9" s="18">
        <v>230</v>
      </c>
      <c r="B9" s="19" t="s">
        <v>516</v>
      </c>
      <c r="C9" s="20">
        <f>C10</f>
        <v>0</v>
      </c>
    </row>
    <row r="10" s="2" customFormat="1" ht="39.95" customHeight="1" spans="1:3">
      <c r="A10" s="18">
        <v>23008</v>
      </c>
      <c r="B10" s="19" t="s">
        <v>712</v>
      </c>
      <c r="C10" s="20"/>
    </row>
    <row r="11" s="2" customFormat="1" ht="39.95" customHeight="1" spans="1:3">
      <c r="A11" s="18">
        <v>2300803</v>
      </c>
      <c r="B11" s="19" t="s">
        <v>713</v>
      </c>
      <c r="C11" s="20"/>
    </row>
    <row r="12" ht="39.95" customHeight="1" spans="1:3">
      <c r="A12" s="21"/>
      <c r="B12" s="22" t="s">
        <v>714</v>
      </c>
      <c r="C12" s="23"/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708333333333333"/>
  <pageSetup paperSize="9" firstPageNumber="34" orientation="portrait" useFirstPageNumber="1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04"/>
  <sheetViews>
    <sheetView workbookViewId="0">
      <selection activeCell="G9" sqref="G9"/>
    </sheetView>
  </sheetViews>
  <sheetFormatPr defaultColWidth="9.125" defaultRowHeight="19.5" customHeight="1" outlineLevelCol="2"/>
  <cols>
    <col min="1" max="1" width="18.625" style="139" customWidth="1"/>
    <col min="2" max="2" width="40.75" style="139" customWidth="1"/>
    <col min="3" max="3" width="18.25" style="140" customWidth="1"/>
    <col min="4" max="239" width="9.125" style="139" customWidth="1"/>
    <col min="240" max="16384" width="9.125" style="139"/>
  </cols>
  <sheetData>
    <row r="1" s="138" customFormat="1" ht="32" customHeight="1" spans="1:3">
      <c r="A1" s="141" t="s">
        <v>114</v>
      </c>
      <c r="B1" s="142"/>
      <c r="C1" s="143"/>
    </row>
    <row r="2" ht="41" customHeight="1" spans="1:3">
      <c r="A2" s="144" t="s">
        <v>115</v>
      </c>
      <c r="B2" s="145"/>
      <c r="C2" s="146"/>
    </row>
    <row r="3" customHeight="1" spans="1:3">
      <c r="A3" s="147"/>
      <c r="B3" s="147"/>
      <c r="C3" s="148" t="s">
        <v>2</v>
      </c>
    </row>
    <row r="4" customHeight="1" spans="1:3">
      <c r="A4" s="149" t="s">
        <v>3</v>
      </c>
      <c r="B4" s="149" t="s">
        <v>4</v>
      </c>
      <c r="C4" s="150" t="s">
        <v>5</v>
      </c>
    </row>
    <row r="5" customHeight="1" spans="1:3">
      <c r="A5" s="151"/>
      <c r="B5" s="152" t="s">
        <v>116</v>
      </c>
      <c r="C5" s="153">
        <v>536324</v>
      </c>
    </row>
    <row r="6" customHeight="1" spans="1:3">
      <c r="A6" s="151">
        <v>201</v>
      </c>
      <c r="B6" s="151" t="s">
        <v>117</v>
      </c>
      <c r="C6" s="154">
        <v>55096</v>
      </c>
    </row>
    <row r="7" customHeight="1" spans="1:3">
      <c r="A7" s="151">
        <v>20101</v>
      </c>
      <c r="B7" s="151" t="s">
        <v>118</v>
      </c>
      <c r="C7" s="154">
        <v>508</v>
      </c>
    </row>
    <row r="8" customHeight="1" spans="1:3">
      <c r="A8" s="151">
        <v>2010101</v>
      </c>
      <c r="B8" s="151" t="s">
        <v>119</v>
      </c>
      <c r="C8" s="154">
        <v>383</v>
      </c>
    </row>
    <row r="9" customHeight="1" spans="1:3">
      <c r="A9" s="151">
        <v>2010102</v>
      </c>
      <c r="B9" s="151" t="s">
        <v>120</v>
      </c>
      <c r="C9" s="154">
        <v>58</v>
      </c>
    </row>
    <row r="10" customHeight="1" spans="1:3">
      <c r="A10" s="151">
        <v>2010104</v>
      </c>
      <c r="B10" s="151" t="s">
        <v>121</v>
      </c>
      <c r="C10" s="154">
        <v>10</v>
      </c>
    </row>
    <row r="11" customHeight="1" spans="1:3">
      <c r="A11" s="151">
        <v>2010108</v>
      </c>
      <c r="B11" s="151" t="s">
        <v>122</v>
      </c>
      <c r="C11" s="154">
        <v>47</v>
      </c>
    </row>
    <row r="12" customHeight="1" spans="1:3">
      <c r="A12" s="151">
        <v>2010199</v>
      </c>
      <c r="B12" s="151" t="s">
        <v>123</v>
      </c>
      <c r="C12" s="154">
        <v>10</v>
      </c>
    </row>
    <row r="13" customHeight="1" spans="1:3">
      <c r="A13" s="151">
        <v>20102</v>
      </c>
      <c r="B13" s="151" t="s">
        <v>124</v>
      </c>
      <c r="C13" s="154">
        <v>432</v>
      </c>
    </row>
    <row r="14" customHeight="1" spans="1:3">
      <c r="A14" s="151">
        <v>2010201</v>
      </c>
      <c r="B14" s="151" t="s">
        <v>119</v>
      </c>
      <c r="C14" s="154">
        <v>304</v>
      </c>
    </row>
    <row r="15" customHeight="1" spans="1:3">
      <c r="A15" s="151">
        <v>2010202</v>
      </c>
      <c r="B15" s="151" t="s">
        <v>120</v>
      </c>
      <c r="C15" s="154">
        <v>62</v>
      </c>
    </row>
    <row r="16" customHeight="1" spans="1:3">
      <c r="A16" s="151">
        <v>2010204</v>
      </c>
      <c r="B16" s="151" t="s">
        <v>125</v>
      </c>
      <c r="C16" s="154">
        <v>10</v>
      </c>
    </row>
    <row r="17" customHeight="1" spans="1:3">
      <c r="A17" s="151">
        <v>2010205</v>
      </c>
      <c r="B17" s="151" t="s">
        <v>126</v>
      </c>
      <c r="C17" s="154">
        <v>31</v>
      </c>
    </row>
    <row r="18" customHeight="1" spans="1:3">
      <c r="A18" s="151">
        <v>2010206</v>
      </c>
      <c r="B18" s="151" t="s">
        <v>127</v>
      </c>
      <c r="C18" s="154">
        <v>5</v>
      </c>
    </row>
    <row r="19" customHeight="1" spans="1:3">
      <c r="A19" s="151">
        <v>2010299</v>
      </c>
      <c r="B19" s="151" t="s">
        <v>128</v>
      </c>
      <c r="C19" s="154">
        <v>20</v>
      </c>
    </row>
    <row r="20" customHeight="1" spans="1:3">
      <c r="A20" s="151">
        <v>20103</v>
      </c>
      <c r="B20" s="151" t="s">
        <v>129</v>
      </c>
      <c r="C20" s="154">
        <v>31800</v>
      </c>
    </row>
    <row r="21" customHeight="1" spans="1:3">
      <c r="A21" s="151">
        <v>2010301</v>
      </c>
      <c r="B21" s="151" t="s">
        <v>119</v>
      </c>
      <c r="C21" s="154">
        <v>8259</v>
      </c>
    </row>
    <row r="22" customHeight="1" spans="1:3">
      <c r="A22" s="151">
        <v>2010302</v>
      </c>
      <c r="B22" s="151" t="s">
        <v>120</v>
      </c>
      <c r="C22" s="154">
        <v>12621</v>
      </c>
    </row>
    <row r="23" customHeight="1" spans="1:3">
      <c r="A23" s="151">
        <v>2010303</v>
      </c>
      <c r="B23" s="151" t="s">
        <v>130</v>
      </c>
      <c r="C23" s="154">
        <v>128</v>
      </c>
    </row>
    <row r="24" customHeight="1" spans="1:3">
      <c r="A24" s="151">
        <v>2010308</v>
      </c>
      <c r="B24" s="151" t="s">
        <v>131</v>
      </c>
      <c r="C24" s="154">
        <v>253</v>
      </c>
    </row>
    <row r="25" customHeight="1" spans="1:3">
      <c r="A25" s="151">
        <v>2010350</v>
      </c>
      <c r="B25" s="151" t="s">
        <v>132</v>
      </c>
      <c r="C25" s="154">
        <v>51</v>
      </c>
    </row>
    <row r="26" customHeight="1" spans="1:3">
      <c r="A26" s="151">
        <v>2010399</v>
      </c>
      <c r="B26" s="151" t="s">
        <v>133</v>
      </c>
      <c r="C26" s="154">
        <v>10488</v>
      </c>
    </row>
    <row r="27" customHeight="1" spans="1:3">
      <c r="A27" s="151">
        <v>20104</v>
      </c>
      <c r="B27" s="151" t="s">
        <v>134</v>
      </c>
      <c r="C27" s="154">
        <v>598</v>
      </c>
    </row>
    <row r="28" customHeight="1" spans="1:3">
      <c r="A28" s="151">
        <v>2010401</v>
      </c>
      <c r="B28" s="151" t="s">
        <v>119</v>
      </c>
      <c r="C28" s="154">
        <v>339</v>
      </c>
    </row>
    <row r="29" customHeight="1" spans="1:3">
      <c r="A29" s="151">
        <v>2010402</v>
      </c>
      <c r="B29" s="151" t="s">
        <v>120</v>
      </c>
      <c r="C29" s="154">
        <v>5</v>
      </c>
    </row>
    <row r="30" customHeight="1" spans="1:3">
      <c r="A30" s="151">
        <v>2010408</v>
      </c>
      <c r="B30" s="151" t="s">
        <v>135</v>
      </c>
      <c r="C30" s="154">
        <v>39</v>
      </c>
    </row>
    <row r="31" customHeight="1" spans="1:3">
      <c r="A31" s="151">
        <v>2010499</v>
      </c>
      <c r="B31" s="151" t="s">
        <v>136</v>
      </c>
      <c r="C31" s="154">
        <v>215</v>
      </c>
    </row>
    <row r="32" customHeight="1" spans="1:3">
      <c r="A32" s="151">
        <v>20105</v>
      </c>
      <c r="B32" s="151" t="s">
        <v>137</v>
      </c>
      <c r="C32" s="154">
        <v>455</v>
      </c>
    </row>
    <row r="33" customHeight="1" spans="1:3">
      <c r="A33" s="151">
        <v>2010501</v>
      </c>
      <c r="B33" s="151" t="s">
        <v>119</v>
      </c>
      <c r="C33" s="154">
        <v>116</v>
      </c>
    </row>
    <row r="34" customHeight="1" spans="1:3">
      <c r="A34" s="151">
        <v>2010502</v>
      </c>
      <c r="B34" s="151" t="s">
        <v>120</v>
      </c>
      <c r="C34" s="154">
        <v>39</v>
      </c>
    </row>
    <row r="35" customHeight="1" spans="1:3">
      <c r="A35" s="151">
        <v>2010507</v>
      </c>
      <c r="B35" s="151" t="s">
        <v>138</v>
      </c>
      <c r="C35" s="154">
        <v>285</v>
      </c>
    </row>
    <row r="36" customHeight="1" spans="1:3">
      <c r="A36" s="151">
        <v>2010599</v>
      </c>
      <c r="B36" s="151" t="s">
        <v>139</v>
      </c>
      <c r="C36" s="154">
        <v>15</v>
      </c>
    </row>
    <row r="37" customHeight="1" spans="1:3">
      <c r="A37" s="151">
        <v>20106</v>
      </c>
      <c r="B37" s="151" t="s">
        <v>140</v>
      </c>
      <c r="C37" s="154">
        <v>5896</v>
      </c>
    </row>
    <row r="38" customHeight="1" spans="1:3">
      <c r="A38" s="151">
        <v>2010601</v>
      </c>
      <c r="B38" s="151" t="s">
        <v>119</v>
      </c>
      <c r="C38" s="154">
        <v>3423</v>
      </c>
    </row>
    <row r="39" customHeight="1" spans="1:3">
      <c r="A39" s="151">
        <v>2010602</v>
      </c>
      <c r="B39" s="151" t="s">
        <v>120</v>
      </c>
      <c r="C39" s="154">
        <v>109</v>
      </c>
    </row>
    <row r="40" customHeight="1" spans="1:3">
      <c r="A40" s="151">
        <v>2010604</v>
      </c>
      <c r="B40" s="151" t="s">
        <v>141</v>
      </c>
      <c r="C40" s="154">
        <v>15</v>
      </c>
    </row>
    <row r="41" customHeight="1" spans="1:3">
      <c r="A41" s="151">
        <v>2010605</v>
      </c>
      <c r="B41" s="151" t="s">
        <v>142</v>
      </c>
      <c r="C41" s="154">
        <v>32</v>
      </c>
    </row>
    <row r="42" customHeight="1" spans="1:3">
      <c r="A42" s="151">
        <v>2010699</v>
      </c>
      <c r="B42" s="151" t="s">
        <v>143</v>
      </c>
      <c r="C42" s="154">
        <v>2317</v>
      </c>
    </row>
    <row r="43" customHeight="1" spans="1:3">
      <c r="A43" s="151">
        <v>20107</v>
      </c>
      <c r="B43" s="151" t="s">
        <v>144</v>
      </c>
      <c r="C43" s="154">
        <v>2681</v>
      </c>
    </row>
    <row r="44" customHeight="1" spans="1:3">
      <c r="A44" s="151">
        <v>2010701</v>
      </c>
      <c r="B44" s="151" t="s">
        <v>119</v>
      </c>
      <c r="C44" s="154">
        <v>550</v>
      </c>
    </row>
    <row r="45" customHeight="1" spans="1:3">
      <c r="A45" s="151">
        <v>2010702</v>
      </c>
      <c r="B45" s="151" t="s">
        <v>120</v>
      </c>
      <c r="C45" s="154">
        <v>700</v>
      </c>
    </row>
    <row r="46" customHeight="1" spans="1:3">
      <c r="A46" s="151">
        <v>2010706</v>
      </c>
      <c r="B46" s="151" t="s">
        <v>145</v>
      </c>
      <c r="C46" s="154">
        <v>850</v>
      </c>
    </row>
    <row r="47" customHeight="1" spans="1:3">
      <c r="A47" s="151">
        <v>2010799</v>
      </c>
      <c r="B47" s="151" t="s">
        <v>146</v>
      </c>
      <c r="C47" s="154">
        <v>581</v>
      </c>
    </row>
    <row r="48" customHeight="1" spans="1:3">
      <c r="A48" s="151">
        <v>20108</v>
      </c>
      <c r="B48" s="151" t="s">
        <v>147</v>
      </c>
      <c r="C48" s="154">
        <v>527</v>
      </c>
    </row>
    <row r="49" customHeight="1" spans="1:3">
      <c r="A49" s="151">
        <v>2010801</v>
      </c>
      <c r="B49" s="151" t="s">
        <v>119</v>
      </c>
      <c r="C49" s="154">
        <v>270</v>
      </c>
    </row>
    <row r="50" customHeight="1" spans="1:3">
      <c r="A50" s="151">
        <v>2010802</v>
      </c>
      <c r="B50" s="151" t="s">
        <v>120</v>
      </c>
      <c r="C50" s="154">
        <v>8</v>
      </c>
    </row>
    <row r="51" customHeight="1" spans="1:3">
      <c r="A51" s="151">
        <v>2010804</v>
      </c>
      <c r="B51" s="151" t="s">
        <v>148</v>
      </c>
      <c r="C51" s="154">
        <v>10</v>
      </c>
    </row>
    <row r="52" customHeight="1" spans="1:3">
      <c r="A52" s="151">
        <v>2010899</v>
      </c>
      <c r="B52" s="151" t="s">
        <v>149</v>
      </c>
      <c r="C52" s="154">
        <v>239</v>
      </c>
    </row>
    <row r="53" customHeight="1" spans="1:3">
      <c r="A53" s="151">
        <v>20110</v>
      </c>
      <c r="B53" s="151" t="s">
        <v>150</v>
      </c>
      <c r="C53" s="154">
        <v>361</v>
      </c>
    </row>
    <row r="54" customHeight="1" spans="1:3">
      <c r="A54" s="151">
        <v>2011001</v>
      </c>
      <c r="B54" s="151" t="s">
        <v>119</v>
      </c>
      <c r="C54" s="154">
        <v>85</v>
      </c>
    </row>
    <row r="55" customHeight="1" spans="1:3">
      <c r="A55" s="151">
        <v>2011002</v>
      </c>
      <c r="B55" s="151" t="s">
        <v>120</v>
      </c>
      <c r="C55" s="154">
        <v>28</v>
      </c>
    </row>
    <row r="56" customHeight="1" spans="1:3">
      <c r="A56" s="151">
        <v>2011008</v>
      </c>
      <c r="B56" s="151" t="s">
        <v>151</v>
      </c>
      <c r="C56" s="154">
        <v>57</v>
      </c>
    </row>
    <row r="57" customHeight="1" spans="1:3">
      <c r="A57" s="151">
        <v>2011050</v>
      </c>
      <c r="B57" s="151" t="s">
        <v>132</v>
      </c>
      <c r="C57" s="154">
        <v>10</v>
      </c>
    </row>
    <row r="58" customHeight="1" spans="1:3">
      <c r="A58" s="151">
        <v>2011099</v>
      </c>
      <c r="B58" s="151" t="s">
        <v>152</v>
      </c>
      <c r="C58" s="154">
        <v>181</v>
      </c>
    </row>
    <row r="59" customHeight="1" spans="1:3">
      <c r="A59" s="151">
        <v>20111</v>
      </c>
      <c r="B59" s="151" t="s">
        <v>153</v>
      </c>
      <c r="C59" s="154">
        <v>1716</v>
      </c>
    </row>
    <row r="60" customHeight="1" spans="1:3">
      <c r="A60" s="151">
        <v>2011101</v>
      </c>
      <c r="B60" s="151" t="s">
        <v>119</v>
      </c>
      <c r="C60" s="154">
        <v>1017</v>
      </c>
    </row>
    <row r="61" customHeight="1" spans="1:3">
      <c r="A61" s="151">
        <v>2011102</v>
      </c>
      <c r="B61" s="151" t="s">
        <v>120</v>
      </c>
      <c r="C61" s="154">
        <v>284</v>
      </c>
    </row>
    <row r="62" customHeight="1" spans="1:3">
      <c r="A62" s="151">
        <v>2011106</v>
      </c>
      <c r="B62" s="151" t="s">
        <v>154</v>
      </c>
      <c r="C62" s="154">
        <v>95</v>
      </c>
    </row>
    <row r="63" customHeight="1" spans="1:3">
      <c r="A63" s="151">
        <v>2011199</v>
      </c>
      <c r="B63" s="151" t="s">
        <v>155</v>
      </c>
      <c r="C63" s="154">
        <v>320</v>
      </c>
    </row>
    <row r="64" customHeight="1" spans="1:3">
      <c r="A64" s="151">
        <v>20113</v>
      </c>
      <c r="B64" s="151" t="s">
        <v>156</v>
      </c>
      <c r="C64" s="154">
        <v>246</v>
      </c>
    </row>
    <row r="65" customHeight="1" spans="1:3">
      <c r="A65" s="151">
        <v>2011301</v>
      </c>
      <c r="B65" s="151" t="s">
        <v>119</v>
      </c>
      <c r="C65" s="154">
        <v>25</v>
      </c>
    </row>
    <row r="66" customHeight="1" spans="1:3">
      <c r="A66" s="151">
        <v>2011308</v>
      </c>
      <c r="B66" s="151" t="s">
        <v>157</v>
      </c>
      <c r="C66" s="154">
        <v>221</v>
      </c>
    </row>
    <row r="67" customHeight="1" spans="1:3">
      <c r="A67" s="151">
        <v>20123</v>
      </c>
      <c r="B67" s="151" t="s">
        <v>158</v>
      </c>
      <c r="C67" s="154">
        <v>94</v>
      </c>
    </row>
    <row r="68" customHeight="1" spans="1:3">
      <c r="A68" s="151">
        <v>2012301</v>
      </c>
      <c r="B68" s="151" t="s">
        <v>119</v>
      </c>
      <c r="C68" s="154">
        <v>50</v>
      </c>
    </row>
    <row r="69" customHeight="1" spans="1:3">
      <c r="A69" s="151">
        <v>2012302</v>
      </c>
      <c r="B69" s="151" t="s">
        <v>120</v>
      </c>
      <c r="C69" s="154">
        <v>20</v>
      </c>
    </row>
    <row r="70" customHeight="1" spans="1:3">
      <c r="A70" s="151">
        <v>2012399</v>
      </c>
      <c r="B70" s="151" t="s">
        <v>159</v>
      </c>
      <c r="C70" s="154">
        <v>24</v>
      </c>
    </row>
    <row r="71" customHeight="1" spans="1:3">
      <c r="A71" s="151">
        <v>20126</v>
      </c>
      <c r="B71" s="151" t="s">
        <v>160</v>
      </c>
      <c r="C71" s="154">
        <v>103</v>
      </c>
    </row>
    <row r="72" customHeight="1" spans="1:3">
      <c r="A72" s="151">
        <v>2012601</v>
      </c>
      <c r="B72" s="151" t="s">
        <v>119</v>
      </c>
      <c r="C72" s="154">
        <v>45</v>
      </c>
    </row>
    <row r="73" customHeight="1" spans="1:3">
      <c r="A73" s="151">
        <v>2012604</v>
      </c>
      <c r="B73" s="151" t="s">
        <v>161</v>
      </c>
      <c r="C73" s="154">
        <v>25</v>
      </c>
    </row>
    <row r="74" customHeight="1" spans="1:3">
      <c r="A74" s="151">
        <v>2012699</v>
      </c>
      <c r="B74" s="151" t="s">
        <v>162</v>
      </c>
      <c r="C74" s="154">
        <v>33</v>
      </c>
    </row>
    <row r="75" customHeight="1" spans="1:3">
      <c r="A75" s="151">
        <v>20128</v>
      </c>
      <c r="B75" s="151" t="s">
        <v>163</v>
      </c>
      <c r="C75" s="154">
        <v>61</v>
      </c>
    </row>
    <row r="76" customHeight="1" spans="1:3">
      <c r="A76" s="151">
        <v>2012801</v>
      </c>
      <c r="B76" s="151" t="s">
        <v>119</v>
      </c>
      <c r="C76" s="154">
        <v>46</v>
      </c>
    </row>
    <row r="77" customHeight="1" spans="1:3">
      <c r="A77" s="151">
        <v>2012802</v>
      </c>
      <c r="B77" s="151" t="s">
        <v>120</v>
      </c>
      <c r="C77" s="154">
        <v>15</v>
      </c>
    </row>
    <row r="78" customHeight="1" spans="1:3">
      <c r="A78" s="151">
        <v>20129</v>
      </c>
      <c r="B78" s="151" t="s">
        <v>164</v>
      </c>
      <c r="C78" s="154">
        <v>268</v>
      </c>
    </row>
    <row r="79" customHeight="1" spans="1:3">
      <c r="A79" s="151">
        <v>2012901</v>
      </c>
      <c r="B79" s="151" t="s">
        <v>119</v>
      </c>
      <c r="C79" s="154">
        <v>92</v>
      </c>
    </row>
    <row r="80" customHeight="1" spans="1:3">
      <c r="A80" s="151">
        <v>2012902</v>
      </c>
      <c r="B80" s="151" t="s">
        <v>120</v>
      </c>
      <c r="C80" s="154">
        <v>91</v>
      </c>
    </row>
    <row r="81" customHeight="1" spans="1:3">
      <c r="A81" s="151">
        <v>2012906</v>
      </c>
      <c r="B81" s="151" t="s">
        <v>165</v>
      </c>
      <c r="C81" s="154">
        <v>76</v>
      </c>
    </row>
    <row r="82" customHeight="1" spans="1:3">
      <c r="A82" s="151">
        <v>2012999</v>
      </c>
      <c r="B82" s="151" t="s">
        <v>166</v>
      </c>
      <c r="C82" s="154">
        <v>9</v>
      </c>
    </row>
    <row r="83" customHeight="1" spans="1:3">
      <c r="A83" s="151">
        <v>20131</v>
      </c>
      <c r="B83" s="151" t="s">
        <v>167</v>
      </c>
      <c r="C83" s="154">
        <v>1104</v>
      </c>
    </row>
    <row r="84" customHeight="1" spans="1:3">
      <c r="A84" s="151">
        <v>2013101</v>
      </c>
      <c r="B84" s="151" t="s">
        <v>119</v>
      </c>
      <c r="C84" s="154">
        <v>722</v>
      </c>
    </row>
    <row r="85" customHeight="1" spans="1:3">
      <c r="A85" s="151">
        <v>2013102</v>
      </c>
      <c r="B85" s="151" t="s">
        <v>120</v>
      </c>
      <c r="C85" s="154">
        <v>280</v>
      </c>
    </row>
    <row r="86" customHeight="1" spans="1:3">
      <c r="A86" s="151">
        <v>2013105</v>
      </c>
      <c r="B86" s="151" t="s">
        <v>168</v>
      </c>
      <c r="C86" s="154">
        <v>15</v>
      </c>
    </row>
    <row r="87" customHeight="1" spans="1:3">
      <c r="A87" s="151">
        <v>2013199</v>
      </c>
      <c r="B87" s="151" t="s">
        <v>169</v>
      </c>
      <c r="C87" s="154">
        <v>87</v>
      </c>
    </row>
    <row r="88" customHeight="1" spans="1:3">
      <c r="A88" s="151">
        <v>20132</v>
      </c>
      <c r="B88" s="151" t="s">
        <v>170</v>
      </c>
      <c r="C88" s="154">
        <v>3972</v>
      </c>
    </row>
    <row r="89" customHeight="1" spans="1:3">
      <c r="A89" s="151">
        <v>2013201</v>
      </c>
      <c r="B89" s="151" t="s">
        <v>119</v>
      </c>
      <c r="C89" s="154">
        <v>321</v>
      </c>
    </row>
    <row r="90" customHeight="1" spans="1:3">
      <c r="A90" s="151">
        <v>2013202</v>
      </c>
      <c r="B90" s="151" t="s">
        <v>120</v>
      </c>
      <c r="C90" s="154">
        <v>175</v>
      </c>
    </row>
    <row r="91" customHeight="1" spans="1:3">
      <c r="A91" s="151">
        <v>2013204</v>
      </c>
      <c r="B91" s="151" t="s">
        <v>171</v>
      </c>
      <c r="C91" s="154">
        <v>6</v>
      </c>
    </row>
    <row r="92" customHeight="1" spans="1:3">
      <c r="A92" s="151">
        <v>2013299</v>
      </c>
      <c r="B92" s="151" t="s">
        <v>172</v>
      </c>
      <c r="C92" s="154">
        <v>3470</v>
      </c>
    </row>
    <row r="93" customHeight="1" spans="1:3">
      <c r="A93" s="151">
        <v>20133</v>
      </c>
      <c r="B93" s="151" t="s">
        <v>173</v>
      </c>
      <c r="C93" s="154">
        <v>544</v>
      </c>
    </row>
    <row r="94" customHeight="1" spans="1:3">
      <c r="A94" s="151">
        <v>2013301</v>
      </c>
      <c r="B94" s="151" t="s">
        <v>119</v>
      </c>
      <c r="C94" s="154">
        <v>238</v>
      </c>
    </row>
    <row r="95" customHeight="1" spans="1:3">
      <c r="A95" s="151">
        <v>2013302</v>
      </c>
      <c r="B95" s="151" t="s">
        <v>120</v>
      </c>
      <c r="C95" s="154">
        <v>211</v>
      </c>
    </row>
    <row r="96" customHeight="1" spans="1:3">
      <c r="A96" s="151">
        <v>2013399</v>
      </c>
      <c r="B96" s="151" t="s">
        <v>174</v>
      </c>
      <c r="C96" s="154">
        <v>95</v>
      </c>
    </row>
    <row r="97" customHeight="1" spans="1:3">
      <c r="A97" s="151">
        <v>20134</v>
      </c>
      <c r="B97" s="151" t="s">
        <v>175</v>
      </c>
      <c r="C97" s="154">
        <v>192</v>
      </c>
    </row>
    <row r="98" customHeight="1" spans="1:3">
      <c r="A98" s="151">
        <v>2013401</v>
      </c>
      <c r="B98" s="151" t="s">
        <v>119</v>
      </c>
      <c r="C98" s="154">
        <v>86</v>
      </c>
    </row>
    <row r="99" customHeight="1" spans="1:3">
      <c r="A99" s="151">
        <v>2013402</v>
      </c>
      <c r="B99" s="151" t="s">
        <v>120</v>
      </c>
      <c r="C99" s="154">
        <v>65</v>
      </c>
    </row>
    <row r="100" customHeight="1" spans="1:3">
      <c r="A100" s="151">
        <v>2013404</v>
      </c>
      <c r="B100" s="151" t="s">
        <v>176</v>
      </c>
      <c r="C100" s="154">
        <v>41</v>
      </c>
    </row>
    <row r="101" customHeight="1" spans="1:3">
      <c r="A101" s="151">
        <v>20136</v>
      </c>
      <c r="B101" s="151" t="s">
        <v>177</v>
      </c>
      <c r="C101" s="154">
        <v>126</v>
      </c>
    </row>
    <row r="102" customHeight="1" spans="1:3">
      <c r="A102" s="151">
        <v>2013699</v>
      </c>
      <c r="B102" s="151" t="s">
        <v>178</v>
      </c>
      <c r="C102" s="154">
        <v>126</v>
      </c>
    </row>
    <row r="103" customHeight="1" spans="1:3">
      <c r="A103" s="151">
        <v>20137</v>
      </c>
      <c r="B103" s="151" t="s">
        <v>179</v>
      </c>
      <c r="C103" s="154">
        <v>65</v>
      </c>
    </row>
    <row r="104" customHeight="1" spans="1:3">
      <c r="A104" s="151">
        <v>2013702</v>
      </c>
      <c r="B104" s="151" t="s">
        <v>120</v>
      </c>
      <c r="C104" s="154">
        <v>65</v>
      </c>
    </row>
    <row r="105" customHeight="1" spans="1:3">
      <c r="A105" s="151">
        <v>20138</v>
      </c>
      <c r="B105" s="151" t="s">
        <v>180</v>
      </c>
      <c r="C105" s="154">
        <v>3347</v>
      </c>
    </row>
    <row r="106" customHeight="1" spans="1:3">
      <c r="A106" s="151">
        <v>2013801</v>
      </c>
      <c r="B106" s="151" t="s">
        <v>119</v>
      </c>
      <c r="C106" s="154">
        <v>3061</v>
      </c>
    </row>
    <row r="107" customHeight="1" spans="1:3">
      <c r="A107" s="151">
        <v>2013802</v>
      </c>
      <c r="B107" s="151" t="s">
        <v>120</v>
      </c>
      <c r="C107" s="154">
        <v>36</v>
      </c>
    </row>
    <row r="108" customHeight="1" spans="1:3">
      <c r="A108" s="151">
        <v>2013804</v>
      </c>
      <c r="B108" s="151" t="s">
        <v>181</v>
      </c>
      <c r="C108" s="154">
        <v>40</v>
      </c>
    </row>
    <row r="109" customHeight="1" spans="1:3">
      <c r="A109" s="151">
        <v>2013812</v>
      </c>
      <c r="B109" s="151" t="s">
        <v>182</v>
      </c>
      <c r="C109" s="154">
        <v>14</v>
      </c>
    </row>
    <row r="110" customHeight="1" spans="1:3">
      <c r="A110" s="151">
        <v>2013815</v>
      </c>
      <c r="B110" s="151" t="s">
        <v>183</v>
      </c>
      <c r="C110" s="154">
        <v>10</v>
      </c>
    </row>
    <row r="111" customHeight="1" spans="1:3">
      <c r="A111" s="151">
        <v>2013816</v>
      </c>
      <c r="B111" s="151" t="s">
        <v>184</v>
      </c>
      <c r="C111" s="154">
        <v>8</v>
      </c>
    </row>
    <row r="112" customHeight="1" spans="1:3">
      <c r="A112" s="151">
        <v>2013899</v>
      </c>
      <c r="B112" s="151" t="s">
        <v>185</v>
      </c>
      <c r="C112" s="154">
        <v>178</v>
      </c>
    </row>
    <row r="113" customHeight="1" spans="1:3">
      <c r="A113" s="151">
        <v>203</v>
      </c>
      <c r="B113" s="151" t="s">
        <v>186</v>
      </c>
      <c r="C113" s="154">
        <v>241</v>
      </c>
    </row>
    <row r="114" customHeight="1" spans="1:3">
      <c r="A114" s="151">
        <v>20306</v>
      </c>
      <c r="B114" s="151" t="s">
        <v>187</v>
      </c>
      <c r="C114" s="154">
        <v>122</v>
      </c>
    </row>
    <row r="115" customHeight="1" spans="1:3">
      <c r="A115" s="151">
        <v>2030601</v>
      </c>
      <c r="B115" s="151" t="s">
        <v>188</v>
      </c>
      <c r="C115" s="154">
        <v>56</v>
      </c>
    </row>
    <row r="116" customHeight="1" spans="1:3">
      <c r="A116" s="151">
        <v>2030603</v>
      </c>
      <c r="B116" s="151" t="s">
        <v>189</v>
      </c>
      <c r="C116" s="154">
        <v>21</v>
      </c>
    </row>
    <row r="117" customHeight="1" spans="1:3">
      <c r="A117" s="151">
        <v>2030607</v>
      </c>
      <c r="B117" s="151" t="s">
        <v>190</v>
      </c>
      <c r="C117" s="154">
        <v>15</v>
      </c>
    </row>
    <row r="118" customHeight="1" spans="1:3">
      <c r="A118" s="151">
        <v>2030699</v>
      </c>
      <c r="B118" s="151" t="s">
        <v>191</v>
      </c>
      <c r="C118" s="154">
        <v>30</v>
      </c>
    </row>
    <row r="119" customHeight="1" spans="1:3">
      <c r="A119" s="151">
        <v>20399</v>
      </c>
      <c r="B119" s="151" t="s">
        <v>192</v>
      </c>
      <c r="C119" s="154">
        <v>119</v>
      </c>
    </row>
    <row r="120" customHeight="1" spans="1:3">
      <c r="A120" s="151">
        <v>2039901</v>
      </c>
      <c r="B120" s="151" t="s">
        <v>193</v>
      </c>
      <c r="C120" s="154">
        <v>119</v>
      </c>
    </row>
    <row r="121" customHeight="1" spans="1:3">
      <c r="A121" s="151">
        <v>204</v>
      </c>
      <c r="B121" s="151" t="s">
        <v>194</v>
      </c>
      <c r="C121" s="154">
        <v>13646</v>
      </c>
    </row>
    <row r="122" customHeight="1" spans="1:3">
      <c r="A122" s="151">
        <v>20401</v>
      </c>
      <c r="B122" s="151" t="s">
        <v>195</v>
      </c>
      <c r="C122" s="154">
        <v>36</v>
      </c>
    </row>
    <row r="123" customHeight="1" spans="1:3">
      <c r="A123" s="151">
        <v>2040101</v>
      </c>
      <c r="B123" s="151" t="s">
        <v>196</v>
      </c>
      <c r="C123" s="154">
        <v>16</v>
      </c>
    </row>
    <row r="124" customHeight="1" spans="1:3">
      <c r="A124" s="151">
        <v>2040199</v>
      </c>
      <c r="B124" s="151" t="s">
        <v>197</v>
      </c>
      <c r="C124" s="154">
        <v>20</v>
      </c>
    </row>
    <row r="125" customHeight="1" spans="1:3">
      <c r="A125" s="151">
        <v>20402</v>
      </c>
      <c r="B125" s="151" t="s">
        <v>198</v>
      </c>
      <c r="C125" s="154">
        <v>7288</v>
      </c>
    </row>
    <row r="126" customHeight="1" spans="1:3">
      <c r="A126" s="151">
        <v>2040201</v>
      </c>
      <c r="B126" s="151" t="s">
        <v>119</v>
      </c>
      <c r="C126" s="154">
        <v>5381</v>
      </c>
    </row>
    <row r="127" customHeight="1" spans="1:3">
      <c r="A127" s="151">
        <v>2040202</v>
      </c>
      <c r="B127" s="151" t="s">
        <v>120</v>
      </c>
      <c r="C127" s="154">
        <v>1081</v>
      </c>
    </row>
    <row r="128" customHeight="1" spans="1:3">
      <c r="A128" s="151">
        <v>2040219</v>
      </c>
      <c r="B128" s="151" t="s">
        <v>199</v>
      </c>
      <c r="C128" s="154">
        <v>491</v>
      </c>
    </row>
    <row r="129" customHeight="1" spans="1:3">
      <c r="A129" s="151">
        <v>2040220</v>
      </c>
      <c r="B129" s="151" t="s">
        <v>200</v>
      </c>
      <c r="C129" s="154">
        <v>15</v>
      </c>
    </row>
    <row r="130" customHeight="1" spans="1:3">
      <c r="A130" s="151">
        <v>2040299</v>
      </c>
      <c r="B130" s="151" t="s">
        <v>201</v>
      </c>
      <c r="C130" s="154">
        <v>320</v>
      </c>
    </row>
    <row r="131" customHeight="1" spans="1:3">
      <c r="A131" s="151">
        <v>20404</v>
      </c>
      <c r="B131" s="151" t="s">
        <v>202</v>
      </c>
      <c r="C131" s="154">
        <v>100</v>
      </c>
    </row>
    <row r="132" customHeight="1" spans="1:3">
      <c r="A132" s="151">
        <v>2040499</v>
      </c>
      <c r="B132" s="151" t="s">
        <v>203</v>
      </c>
      <c r="C132" s="154">
        <v>100</v>
      </c>
    </row>
    <row r="133" customHeight="1" spans="1:3">
      <c r="A133" s="151">
        <v>20405</v>
      </c>
      <c r="B133" s="151" t="s">
        <v>204</v>
      </c>
      <c r="C133" s="154">
        <v>147</v>
      </c>
    </row>
    <row r="134" customHeight="1" spans="1:3">
      <c r="A134" s="151">
        <v>2040501</v>
      </c>
      <c r="B134" s="151" t="s">
        <v>119</v>
      </c>
      <c r="C134" s="154">
        <v>147</v>
      </c>
    </row>
    <row r="135" customHeight="1" spans="1:3">
      <c r="A135" s="151">
        <v>20406</v>
      </c>
      <c r="B135" s="151" t="s">
        <v>205</v>
      </c>
      <c r="C135" s="154">
        <v>511</v>
      </c>
    </row>
    <row r="136" customHeight="1" spans="1:3">
      <c r="A136" s="151">
        <v>2040601</v>
      </c>
      <c r="B136" s="151" t="s">
        <v>119</v>
      </c>
      <c r="C136" s="154">
        <v>265</v>
      </c>
    </row>
    <row r="137" customHeight="1" spans="1:3">
      <c r="A137" s="151">
        <v>2040602</v>
      </c>
      <c r="B137" s="151" t="s">
        <v>120</v>
      </c>
      <c r="C137" s="154">
        <v>150</v>
      </c>
    </row>
    <row r="138" customHeight="1" spans="1:3">
      <c r="A138" s="151">
        <v>2040604</v>
      </c>
      <c r="B138" s="151" t="s">
        <v>206</v>
      </c>
      <c r="C138" s="154">
        <v>29</v>
      </c>
    </row>
    <row r="139" customHeight="1" spans="1:3">
      <c r="A139" s="151">
        <v>2040607</v>
      </c>
      <c r="B139" s="151" t="s">
        <v>207</v>
      </c>
      <c r="C139" s="154">
        <v>26</v>
      </c>
    </row>
    <row r="140" customHeight="1" spans="1:3">
      <c r="A140" s="151">
        <v>2040610</v>
      </c>
      <c r="B140" s="151" t="s">
        <v>208</v>
      </c>
      <c r="C140" s="154">
        <v>26</v>
      </c>
    </row>
    <row r="141" customHeight="1" spans="1:3">
      <c r="A141" s="151">
        <v>2040612</v>
      </c>
      <c r="B141" s="151" t="s">
        <v>209</v>
      </c>
      <c r="C141" s="154">
        <v>15</v>
      </c>
    </row>
    <row r="142" customHeight="1" spans="1:3">
      <c r="A142" s="151">
        <v>20499</v>
      </c>
      <c r="B142" s="151" t="s">
        <v>210</v>
      </c>
      <c r="C142" s="154">
        <v>5564</v>
      </c>
    </row>
    <row r="143" customHeight="1" spans="1:3">
      <c r="A143" s="151">
        <v>2049901</v>
      </c>
      <c r="B143" s="151" t="s">
        <v>211</v>
      </c>
      <c r="C143" s="154">
        <v>5564</v>
      </c>
    </row>
    <row r="144" customHeight="1" spans="1:3">
      <c r="A144" s="151">
        <v>205</v>
      </c>
      <c r="B144" s="151" t="s">
        <v>212</v>
      </c>
      <c r="C144" s="154">
        <v>81191</v>
      </c>
    </row>
    <row r="145" customHeight="1" spans="1:3">
      <c r="A145" s="151">
        <v>20501</v>
      </c>
      <c r="B145" s="151" t="s">
        <v>213</v>
      </c>
      <c r="C145" s="154">
        <v>869</v>
      </c>
    </row>
    <row r="146" customHeight="1" spans="1:3">
      <c r="A146" s="151">
        <v>2050101</v>
      </c>
      <c r="B146" s="151" t="s">
        <v>119</v>
      </c>
      <c r="C146" s="154">
        <v>533</v>
      </c>
    </row>
    <row r="147" customHeight="1" spans="1:3">
      <c r="A147" s="151">
        <v>2050102</v>
      </c>
      <c r="B147" s="151" t="s">
        <v>120</v>
      </c>
      <c r="C147" s="154">
        <v>123</v>
      </c>
    </row>
    <row r="148" customHeight="1" spans="1:3">
      <c r="A148" s="151">
        <v>2050199</v>
      </c>
      <c r="B148" s="151" t="s">
        <v>214</v>
      </c>
      <c r="C148" s="154">
        <v>213</v>
      </c>
    </row>
    <row r="149" customHeight="1" spans="1:3">
      <c r="A149" s="151">
        <v>20502</v>
      </c>
      <c r="B149" s="151" t="s">
        <v>215</v>
      </c>
      <c r="C149" s="154">
        <v>74209</v>
      </c>
    </row>
    <row r="150" customHeight="1" spans="1:3">
      <c r="A150" s="151">
        <v>2050201</v>
      </c>
      <c r="B150" s="151" t="s">
        <v>216</v>
      </c>
      <c r="C150" s="154">
        <v>1635</v>
      </c>
    </row>
    <row r="151" customHeight="1" spans="1:3">
      <c r="A151" s="151">
        <v>2050202</v>
      </c>
      <c r="B151" s="151" t="s">
        <v>217</v>
      </c>
      <c r="C151" s="154">
        <v>62538</v>
      </c>
    </row>
    <row r="152" customHeight="1" spans="1:3">
      <c r="A152" s="151">
        <v>2050203</v>
      </c>
      <c r="B152" s="151" t="s">
        <v>218</v>
      </c>
      <c r="C152" s="154">
        <v>3189</v>
      </c>
    </row>
    <row r="153" customHeight="1" spans="1:3">
      <c r="A153" s="151">
        <v>2050204</v>
      </c>
      <c r="B153" s="151" t="s">
        <v>219</v>
      </c>
      <c r="C153" s="154">
        <v>4620</v>
      </c>
    </row>
    <row r="154" customHeight="1" spans="1:3">
      <c r="A154" s="151">
        <v>2050299</v>
      </c>
      <c r="B154" s="151" t="s">
        <v>220</v>
      </c>
      <c r="C154" s="154">
        <v>2227</v>
      </c>
    </row>
    <row r="155" customHeight="1" spans="1:3">
      <c r="A155" s="151">
        <v>20503</v>
      </c>
      <c r="B155" s="151" t="s">
        <v>221</v>
      </c>
      <c r="C155" s="154">
        <v>838</v>
      </c>
    </row>
    <row r="156" customHeight="1" spans="1:3">
      <c r="A156" s="151">
        <v>2050302</v>
      </c>
      <c r="B156" s="151" t="s">
        <v>222</v>
      </c>
      <c r="C156" s="154">
        <v>838</v>
      </c>
    </row>
    <row r="157" customHeight="1" spans="1:3">
      <c r="A157" s="151">
        <v>20505</v>
      </c>
      <c r="B157" s="151" t="s">
        <v>223</v>
      </c>
      <c r="C157" s="154">
        <v>35</v>
      </c>
    </row>
    <row r="158" customHeight="1" spans="1:3">
      <c r="A158" s="151">
        <v>2050599</v>
      </c>
      <c r="B158" s="151" t="s">
        <v>224</v>
      </c>
      <c r="C158" s="154">
        <v>35</v>
      </c>
    </row>
    <row r="159" customHeight="1" spans="1:3">
      <c r="A159" s="151">
        <v>20507</v>
      </c>
      <c r="B159" s="151" t="s">
        <v>225</v>
      </c>
      <c r="C159" s="154">
        <v>164</v>
      </c>
    </row>
    <row r="160" customHeight="1" spans="1:3">
      <c r="A160" s="151">
        <v>2050701</v>
      </c>
      <c r="B160" s="151" t="s">
        <v>226</v>
      </c>
      <c r="C160" s="154">
        <v>164</v>
      </c>
    </row>
    <row r="161" customHeight="1" spans="1:3">
      <c r="A161" s="151">
        <v>20508</v>
      </c>
      <c r="B161" s="151" t="s">
        <v>227</v>
      </c>
      <c r="C161" s="154">
        <v>2522</v>
      </c>
    </row>
    <row r="162" customHeight="1" spans="1:3">
      <c r="A162" s="151">
        <v>2050802</v>
      </c>
      <c r="B162" s="151" t="s">
        <v>228</v>
      </c>
      <c r="C162" s="154">
        <v>2522</v>
      </c>
    </row>
    <row r="163" customHeight="1" spans="1:3">
      <c r="A163" s="151">
        <v>20599</v>
      </c>
      <c r="B163" s="151" t="s">
        <v>229</v>
      </c>
      <c r="C163" s="154">
        <v>2554</v>
      </c>
    </row>
    <row r="164" customHeight="1" spans="1:3">
      <c r="A164" s="151">
        <v>2059999</v>
      </c>
      <c r="B164" s="151" t="s">
        <v>230</v>
      </c>
      <c r="C164" s="154">
        <v>2554</v>
      </c>
    </row>
    <row r="165" customHeight="1" spans="1:3">
      <c r="A165" s="151">
        <v>206</v>
      </c>
      <c r="B165" s="151" t="s">
        <v>231</v>
      </c>
      <c r="C165" s="154">
        <v>635</v>
      </c>
    </row>
    <row r="166" customHeight="1" spans="1:3">
      <c r="A166" s="151">
        <v>20601</v>
      </c>
      <c r="B166" s="151" t="s">
        <v>232</v>
      </c>
      <c r="C166" s="154">
        <v>495</v>
      </c>
    </row>
    <row r="167" customHeight="1" spans="1:3">
      <c r="A167" s="151">
        <v>2060101</v>
      </c>
      <c r="B167" s="151" t="s">
        <v>119</v>
      </c>
      <c r="C167" s="154">
        <v>340</v>
      </c>
    </row>
    <row r="168" customHeight="1" spans="1:3">
      <c r="A168" s="151">
        <v>2060102</v>
      </c>
      <c r="B168" s="151" t="s">
        <v>120</v>
      </c>
      <c r="C168" s="154">
        <v>104</v>
      </c>
    </row>
    <row r="169" customHeight="1" spans="1:3">
      <c r="A169" s="151">
        <v>2060199</v>
      </c>
      <c r="B169" s="151" t="s">
        <v>233</v>
      </c>
      <c r="C169" s="154">
        <v>51</v>
      </c>
    </row>
    <row r="170" customHeight="1" spans="1:3">
      <c r="A170" s="151">
        <v>20604</v>
      </c>
      <c r="B170" s="151" t="s">
        <v>234</v>
      </c>
      <c r="C170" s="154">
        <v>50</v>
      </c>
    </row>
    <row r="171" customHeight="1" spans="1:3">
      <c r="A171" s="151">
        <v>2060404</v>
      </c>
      <c r="B171" s="151" t="s">
        <v>235</v>
      </c>
      <c r="C171" s="154">
        <v>50</v>
      </c>
    </row>
    <row r="172" customHeight="1" spans="1:3">
      <c r="A172" s="151">
        <v>20607</v>
      </c>
      <c r="B172" s="151" t="s">
        <v>236</v>
      </c>
      <c r="C172" s="154">
        <v>40</v>
      </c>
    </row>
    <row r="173" customHeight="1" spans="1:3">
      <c r="A173" s="151">
        <v>2060702</v>
      </c>
      <c r="B173" s="151" t="s">
        <v>237</v>
      </c>
      <c r="C173" s="154">
        <v>9</v>
      </c>
    </row>
    <row r="174" customHeight="1" spans="1:3">
      <c r="A174" s="151">
        <v>2060799</v>
      </c>
      <c r="B174" s="151" t="s">
        <v>238</v>
      </c>
      <c r="C174" s="154">
        <v>31</v>
      </c>
    </row>
    <row r="175" customHeight="1" spans="1:3">
      <c r="A175" s="151">
        <v>20699</v>
      </c>
      <c r="B175" s="151" t="s">
        <v>239</v>
      </c>
      <c r="C175" s="154">
        <v>50</v>
      </c>
    </row>
    <row r="176" customHeight="1" spans="1:3">
      <c r="A176" s="151">
        <v>2069999</v>
      </c>
      <c r="B176" s="151" t="s">
        <v>240</v>
      </c>
      <c r="C176" s="154">
        <v>50</v>
      </c>
    </row>
    <row r="177" customHeight="1" spans="1:3">
      <c r="A177" s="151">
        <v>207</v>
      </c>
      <c r="B177" s="151" t="s">
        <v>241</v>
      </c>
      <c r="C177" s="154">
        <v>6461</v>
      </c>
    </row>
    <row r="178" customHeight="1" spans="1:3">
      <c r="A178" s="151">
        <v>20701</v>
      </c>
      <c r="B178" s="151" t="s">
        <v>242</v>
      </c>
      <c r="C178" s="154">
        <v>4296</v>
      </c>
    </row>
    <row r="179" customHeight="1" spans="1:3">
      <c r="A179" s="151">
        <v>2070101</v>
      </c>
      <c r="B179" s="151" t="s">
        <v>119</v>
      </c>
      <c r="C179" s="154">
        <v>373</v>
      </c>
    </row>
    <row r="180" customHeight="1" spans="1:3">
      <c r="A180" s="151">
        <v>2070102</v>
      </c>
      <c r="B180" s="151" t="s">
        <v>120</v>
      </c>
      <c r="C180" s="154">
        <v>14</v>
      </c>
    </row>
    <row r="181" customHeight="1" spans="1:3">
      <c r="A181" s="151">
        <v>2070104</v>
      </c>
      <c r="B181" s="151" t="s">
        <v>243</v>
      </c>
      <c r="C181" s="154">
        <v>10</v>
      </c>
    </row>
    <row r="182" customHeight="1" spans="1:3">
      <c r="A182" s="151">
        <v>2070105</v>
      </c>
      <c r="B182" s="151" t="s">
        <v>244</v>
      </c>
      <c r="C182" s="154">
        <v>55</v>
      </c>
    </row>
    <row r="183" customHeight="1" spans="1:3">
      <c r="A183" s="151">
        <v>2070108</v>
      </c>
      <c r="B183" s="151" t="s">
        <v>245</v>
      </c>
      <c r="C183" s="154">
        <v>716</v>
      </c>
    </row>
    <row r="184" customHeight="1" spans="1:3">
      <c r="A184" s="151">
        <v>2070111</v>
      </c>
      <c r="B184" s="151" t="s">
        <v>246</v>
      </c>
      <c r="C184" s="154">
        <v>36</v>
      </c>
    </row>
    <row r="185" customHeight="1" spans="1:3">
      <c r="A185" s="151">
        <v>2070113</v>
      </c>
      <c r="B185" s="151" t="s">
        <v>247</v>
      </c>
      <c r="C185" s="154">
        <v>346</v>
      </c>
    </row>
    <row r="186" customHeight="1" spans="1:3">
      <c r="A186" s="151">
        <v>2070199</v>
      </c>
      <c r="B186" s="151" t="s">
        <v>248</v>
      </c>
      <c r="C186" s="154">
        <v>2746</v>
      </c>
    </row>
    <row r="187" customHeight="1" spans="1:3">
      <c r="A187" s="151">
        <v>20702</v>
      </c>
      <c r="B187" s="151" t="s">
        <v>249</v>
      </c>
      <c r="C187" s="154">
        <v>410</v>
      </c>
    </row>
    <row r="188" customHeight="1" spans="1:3">
      <c r="A188" s="151">
        <v>2070201</v>
      </c>
      <c r="B188" s="151" t="s">
        <v>119</v>
      </c>
      <c r="C188" s="154">
        <v>56</v>
      </c>
    </row>
    <row r="189" customHeight="1" spans="1:3">
      <c r="A189" s="151">
        <v>2070204</v>
      </c>
      <c r="B189" s="151" t="s">
        <v>250</v>
      </c>
      <c r="C189" s="154">
        <v>324</v>
      </c>
    </row>
    <row r="190" customHeight="1" spans="1:3">
      <c r="A190" s="151">
        <v>2070205</v>
      </c>
      <c r="B190" s="151" t="s">
        <v>251</v>
      </c>
      <c r="C190" s="154">
        <v>30</v>
      </c>
    </row>
    <row r="191" customHeight="1" spans="1:3">
      <c r="A191" s="151">
        <v>20703</v>
      </c>
      <c r="B191" s="151" t="s">
        <v>252</v>
      </c>
      <c r="C191" s="154">
        <v>23</v>
      </c>
    </row>
    <row r="192" customHeight="1" spans="1:3">
      <c r="A192" s="151">
        <v>2070308</v>
      </c>
      <c r="B192" s="151" t="s">
        <v>253</v>
      </c>
      <c r="C192" s="154">
        <v>3</v>
      </c>
    </row>
    <row r="193" customHeight="1" spans="1:3">
      <c r="A193" s="151">
        <v>2070399</v>
      </c>
      <c r="B193" s="151" t="s">
        <v>254</v>
      </c>
      <c r="C193" s="154">
        <v>20</v>
      </c>
    </row>
    <row r="194" customHeight="1" spans="1:3">
      <c r="A194" s="151">
        <v>20708</v>
      </c>
      <c r="B194" s="151" t="s">
        <v>255</v>
      </c>
      <c r="C194" s="154">
        <v>74</v>
      </c>
    </row>
    <row r="195" customHeight="1" spans="1:3">
      <c r="A195" s="151">
        <v>2070804</v>
      </c>
      <c r="B195" s="151" t="s">
        <v>256</v>
      </c>
      <c r="C195" s="154">
        <v>22</v>
      </c>
    </row>
    <row r="196" customHeight="1" spans="1:3">
      <c r="A196" s="151">
        <v>2070899</v>
      </c>
      <c r="B196" s="151" t="s">
        <v>257</v>
      </c>
      <c r="C196" s="154">
        <v>52</v>
      </c>
    </row>
    <row r="197" customHeight="1" spans="1:3">
      <c r="A197" s="151">
        <v>20799</v>
      </c>
      <c r="B197" s="151" t="s">
        <v>258</v>
      </c>
      <c r="C197" s="154">
        <v>1658</v>
      </c>
    </row>
    <row r="198" customHeight="1" spans="1:3">
      <c r="A198" s="151">
        <v>2079902</v>
      </c>
      <c r="B198" s="151" t="s">
        <v>259</v>
      </c>
      <c r="C198" s="154">
        <v>100</v>
      </c>
    </row>
    <row r="199" customHeight="1" spans="1:3">
      <c r="A199" s="151">
        <v>2079903</v>
      </c>
      <c r="B199" s="151" t="s">
        <v>260</v>
      </c>
      <c r="C199" s="154">
        <v>30</v>
      </c>
    </row>
    <row r="200" customHeight="1" spans="1:3">
      <c r="A200" s="151">
        <v>2079999</v>
      </c>
      <c r="B200" s="151" t="s">
        <v>261</v>
      </c>
      <c r="C200" s="154">
        <v>1528</v>
      </c>
    </row>
    <row r="201" customHeight="1" spans="1:3">
      <c r="A201" s="151">
        <v>208</v>
      </c>
      <c r="B201" s="151" t="s">
        <v>262</v>
      </c>
      <c r="C201" s="154">
        <v>100890</v>
      </c>
    </row>
    <row r="202" customHeight="1" spans="1:3">
      <c r="A202" s="151">
        <v>20801</v>
      </c>
      <c r="B202" s="151" t="s">
        <v>263</v>
      </c>
      <c r="C202" s="154">
        <v>2346</v>
      </c>
    </row>
    <row r="203" customHeight="1" spans="1:3">
      <c r="A203" s="151">
        <v>2080101</v>
      </c>
      <c r="B203" s="151" t="s">
        <v>119</v>
      </c>
      <c r="C203" s="154">
        <v>1783</v>
      </c>
    </row>
    <row r="204" customHeight="1" spans="1:3">
      <c r="A204" s="151">
        <v>2080102</v>
      </c>
      <c r="B204" s="151" t="s">
        <v>120</v>
      </c>
      <c r="C204" s="154">
        <v>323</v>
      </c>
    </row>
    <row r="205" customHeight="1" spans="1:3">
      <c r="A205" s="151">
        <v>2080105</v>
      </c>
      <c r="B205" s="151" t="s">
        <v>264</v>
      </c>
      <c r="C205" s="154">
        <v>29</v>
      </c>
    </row>
    <row r="206" customHeight="1" spans="1:3">
      <c r="A206" s="151">
        <v>2080108</v>
      </c>
      <c r="B206" s="151" t="s">
        <v>199</v>
      </c>
      <c r="C206" s="154">
        <v>20</v>
      </c>
    </row>
    <row r="207" customHeight="1" spans="1:3">
      <c r="A207" s="151">
        <v>2080111</v>
      </c>
      <c r="B207" s="151" t="s">
        <v>265</v>
      </c>
      <c r="C207" s="154">
        <v>21</v>
      </c>
    </row>
    <row r="208" customHeight="1" spans="1:3">
      <c r="A208" s="151">
        <v>2080199</v>
      </c>
      <c r="B208" s="151" t="s">
        <v>266</v>
      </c>
      <c r="C208" s="154">
        <v>170</v>
      </c>
    </row>
    <row r="209" customHeight="1" spans="1:3">
      <c r="A209" s="151">
        <v>20802</v>
      </c>
      <c r="B209" s="151" t="s">
        <v>267</v>
      </c>
      <c r="C209" s="154">
        <v>2644</v>
      </c>
    </row>
    <row r="210" customHeight="1" spans="1:3">
      <c r="A210" s="151">
        <v>2080201</v>
      </c>
      <c r="B210" s="151" t="s">
        <v>119</v>
      </c>
      <c r="C210" s="154">
        <v>668</v>
      </c>
    </row>
    <row r="211" customHeight="1" spans="1:3">
      <c r="A211" s="151">
        <v>2080202</v>
      </c>
      <c r="B211" s="151" t="s">
        <v>120</v>
      </c>
      <c r="C211" s="154">
        <v>310</v>
      </c>
    </row>
    <row r="212" customHeight="1" spans="1:3">
      <c r="A212" s="151">
        <v>2080207</v>
      </c>
      <c r="B212" s="151" t="s">
        <v>268</v>
      </c>
      <c r="C212" s="154">
        <v>203</v>
      </c>
    </row>
    <row r="213" customHeight="1" spans="1:3">
      <c r="A213" s="151">
        <v>2080299</v>
      </c>
      <c r="B213" s="151" t="s">
        <v>269</v>
      </c>
      <c r="C213" s="154">
        <v>1463</v>
      </c>
    </row>
    <row r="214" customHeight="1" spans="1:3">
      <c r="A214" s="151">
        <v>20805</v>
      </c>
      <c r="B214" s="151" t="s">
        <v>270</v>
      </c>
      <c r="C214" s="154">
        <v>2012</v>
      </c>
    </row>
    <row r="215" customHeight="1" spans="1:3">
      <c r="A215" s="151">
        <v>2080503</v>
      </c>
      <c r="B215" s="151" t="s">
        <v>271</v>
      </c>
      <c r="C215" s="154">
        <v>203</v>
      </c>
    </row>
    <row r="216" customHeight="1" spans="1:3">
      <c r="A216" s="151">
        <v>2080507</v>
      </c>
      <c r="B216" s="151" t="s">
        <v>272</v>
      </c>
      <c r="C216" s="154">
        <v>1785</v>
      </c>
    </row>
    <row r="217" customHeight="1" spans="1:3">
      <c r="A217" s="151">
        <v>2080599</v>
      </c>
      <c r="B217" s="151" t="s">
        <v>273</v>
      </c>
      <c r="C217" s="154">
        <v>24</v>
      </c>
    </row>
    <row r="218" customHeight="1" spans="1:3">
      <c r="A218" s="151">
        <v>20807</v>
      </c>
      <c r="B218" s="151" t="s">
        <v>274</v>
      </c>
      <c r="C218" s="154">
        <v>2997</v>
      </c>
    </row>
    <row r="219" customHeight="1" spans="1:3">
      <c r="A219" s="151">
        <v>2080702</v>
      </c>
      <c r="B219" s="151" t="s">
        <v>275</v>
      </c>
      <c r="C219" s="154">
        <v>1016</v>
      </c>
    </row>
    <row r="220" customHeight="1" spans="1:3">
      <c r="A220" s="151">
        <v>2080704</v>
      </c>
      <c r="B220" s="151" t="s">
        <v>276</v>
      </c>
      <c r="C220" s="154">
        <v>4</v>
      </c>
    </row>
    <row r="221" customHeight="1" spans="1:3">
      <c r="A221" s="151">
        <v>2080713</v>
      </c>
      <c r="B221" s="151" t="s">
        <v>277</v>
      </c>
      <c r="C221" s="154">
        <v>30</v>
      </c>
    </row>
    <row r="222" customHeight="1" spans="1:3">
      <c r="A222" s="151">
        <v>2080799</v>
      </c>
      <c r="B222" s="151" t="s">
        <v>278</v>
      </c>
      <c r="C222" s="154">
        <v>1947</v>
      </c>
    </row>
    <row r="223" customHeight="1" spans="1:3">
      <c r="A223" s="151">
        <v>20808</v>
      </c>
      <c r="B223" s="151" t="s">
        <v>279</v>
      </c>
      <c r="C223" s="154">
        <v>7342</v>
      </c>
    </row>
    <row r="224" customHeight="1" spans="1:3">
      <c r="A224" s="151">
        <v>2080801</v>
      </c>
      <c r="B224" s="151" t="s">
        <v>280</v>
      </c>
      <c r="C224" s="154">
        <v>613</v>
      </c>
    </row>
    <row r="225" customHeight="1" spans="1:3">
      <c r="A225" s="151">
        <v>2080802</v>
      </c>
      <c r="B225" s="151" t="s">
        <v>281</v>
      </c>
      <c r="C225" s="154">
        <v>4202</v>
      </c>
    </row>
    <row r="226" customHeight="1" spans="1:3">
      <c r="A226" s="151">
        <v>2080805</v>
      </c>
      <c r="B226" s="151" t="s">
        <v>282</v>
      </c>
      <c r="C226" s="154">
        <v>1599</v>
      </c>
    </row>
    <row r="227" customHeight="1" spans="1:3">
      <c r="A227" s="151">
        <v>2080899</v>
      </c>
      <c r="B227" s="151" t="s">
        <v>283</v>
      </c>
      <c r="C227" s="154">
        <v>928</v>
      </c>
    </row>
    <row r="228" customHeight="1" spans="1:3">
      <c r="A228" s="151">
        <v>20809</v>
      </c>
      <c r="B228" s="151" t="s">
        <v>284</v>
      </c>
      <c r="C228" s="154">
        <v>1566</v>
      </c>
    </row>
    <row r="229" customHeight="1" spans="1:3">
      <c r="A229" s="151">
        <v>2080901</v>
      </c>
      <c r="B229" s="151" t="s">
        <v>285</v>
      </c>
      <c r="C229" s="154">
        <v>1393</v>
      </c>
    </row>
    <row r="230" customHeight="1" spans="1:3">
      <c r="A230" s="151">
        <v>2080905</v>
      </c>
      <c r="B230" s="151" t="s">
        <v>286</v>
      </c>
      <c r="C230" s="154">
        <v>116</v>
      </c>
    </row>
    <row r="231" customHeight="1" spans="1:3">
      <c r="A231" s="151">
        <v>2080999</v>
      </c>
      <c r="B231" s="151" t="s">
        <v>287</v>
      </c>
      <c r="C231" s="154">
        <v>57</v>
      </c>
    </row>
    <row r="232" customHeight="1" spans="1:3">
      <c r="A232" s="151">
        <v>20810</v>
      </c>
      <c r="B232" s="151" t="s">
        <v>288</v>
      </c>
      <c r="C232" s="154">
        <v>906</v>
      </c>
    </row>
    <row r="233" customHeight="1" spans="1:3">
      <c r="A233" s="151">
        <v>2081002</v>
      </c>
      <c r="B233" s="151" t="s">
        <v>289</v>
      </c>
      <c r="C233" s="154">
        <v>107</v>
      </c>
    </row>
    <row r="234" customHeight="1" spans="1:3">
      <c r="A234" s="151">
        <v>2081004</v>
      </c>
      <c r="B234" s="151" t="s">
        <v>290</v>
      </c>
      <c r="C234" s="154">
        <v>500</v>
      </c>
    </row>
    <row r="235" customHeight="1" spans="1:3">
      <c r="A235" s="151">
        <v>2081005</v>
      </c>
      <c r="B235" s="151" t="s">
        <v>291</v>
      </c>
      <c r="C235" s="154">
        <v>7</v>
      </c>
    </row>
    <row r="236" customHeight="1" spans="1:3">
      <c r="A236" s="151">
        <v>2081006</v>
      </c>
      <c r="B236" s="151" t="s">
        <v>292</v>
      </c>
      <c r="C236" s="154">
        <v>292</v>
      </c>
    </row>
    <row r="237" customHeight="1" spans="1:3">
      <c r="A237" s="151">
        <v>20811</v>
      </c>
      <c r="B237" s="151" t="s">
        <v>293</v>
      </c>
      <c r="C237" s="154">
        <v>1305</v>
      </c>
    </row>
    <row r="238" customHeight="1" spans="1:3">
      <c r="A238" s="151">
        <v>2081101</v>
      </c>
      <c r="B238" s="151" t="s">
        <v>119</v>
      </c>
      <c r="C238" s="154">
        <v>41</v>
      </c>
    </row>
    <row r="239" customHeight="1" spans="1:3">
      <c r="A239" s="151">
        <v>2081104</v>
      </c>
      <c r="B239" s="151" t="s">
        <v>294</v>
      </c>
      <c r="C239" s="154">
        <v>74</v>
      </c>
    </row>
    <row r="240" customHeight="1" spans="1:3">
      <c r="A240" s="151">
        <v>2081105</v>
      </c>
      <c r="B240" s="151" t="s">
        <v>295</v>
      </c>
      <c r="C240" s="154">
        <v>370</v>
      </c>
    </row>
    <row r="241" customHeight="1" spans="1:3">
      <c r="A241" s="151">
        <v>2081107</v>
      </c>
      <c r="B241" s="151" t="s">
        <v>296</v>
      </c>
      <c r="C241" s="154">
        <v>95</v>
      </c>
    </row>
    <row r="242" customHeight="1" spans="1:3">
      <c r="A242" s="151">
        <v>2081199</v>
      </c>
      <c r="B242" s="151" t="s">
        <v>297</v>
      </c>
      <c r="C242" s="154">
        <v>725</v>
      </c>
    </row>
    <row r="243" customHeight="1" spans="1:3">
      <c r="A243" s="151">
        <v>20819</v>
      </c>
      <c r="B243" s="151" t="s">
        <v>298</v>
      </c>
      <c r="C243" s="154">
        <v>1332</v>
      </c>
    </row>
    <row r="244" customHeight="1" spans="1:3">
      <c r="A244" s="151">
        <v>2081902</v>
      </c>
      <c r="B244" s="151" t="s">
        <v>299</v>
      </c>
      <c r="C244" s="154">
        <v>1332</v>
      </c>
    </row>
    <row r="245" customHeight="1" spans="1:3">
      <c r="A245" s="151">
        <v>20820</v>
      </c>
      <c r="B245" s="151" t="s">
        <v>300</v>
      </c>
      <c r="C245" s="154">
        <v>186</v>
      </c>
    </row>
    <row r="246" customHeight="1" spans="1:3">
      <c r="A246" s="151">
        <v>2082001</v>
      </c>
      <c r="B246" s="151" t="s">
        <v>301</v>
      </c>
      <c r="C246" s="154">
        <v>186</v>
      </c>
    </row>
    <row r="247" customHeight="1" spans="1:3">
      <c r="A247" s="151">
        <v>20821</v>
      </c>
      <c r="B247" s="151" t="s">
        <v>302</v>
      </c>
      <c r="C247" s="154">
        <v>11892</v>
      </c>
    </row>
    <row r="248" customHeight="1" spans="1:3">
      <c r="A248" s="151">
        <v>2082101</v>
      </c>
      <c r="B248" s="151" t="s">
        <v>303</v>
      </c>
      <c r="C248" s="154">
        <v>237</v>
      </c>
    </row>
    <row r="249" customHeight="1" spans="1:3">
      <c r="A249" s="151">
        <v>2082102</v>
      </c>
      <c r="B249" s="151" t="s">
        <v>304</v>
      </c>
      <c r="C249" s="154">
        <v>11655</v>
      </c>
    </row>
    <row r="250" customHeight="1" spans="1:3">
      <c r="A250" s="151">
        <v>20825</v>
      </c>
      <c r="B250" s="151" t="s">
        <v>305</v>
      </c>
      <c r="C250" s="154">
        <v>4822</v>
      </c>
    </row>
    <row r="251" customHeight="1" spans="1:3">
      <c r="A251" s="151">
        <v>2082501</v>
      </c>
      <c r="B251" s="151" t="s">
        <v>306</v>
      </c>
      <c r="C251" s="154">
        <v>39</v>
      </c>
    </row>
    <row r="252" customHeight="1" spans="1:3">
      <c r="A252" s="151">
        <v>2082502</v>
      </c>
      <c r="B252" s="151" t="s">
        <v>307</v>
      </c>
      <c r="C252" s="154">
        <v>4783</v>
      </c>
    </row>
    <row r="253" customHeight="1" spans="1:3">
      <c r="A253" s="151">
        <v>20826</v>
      </c>
      <c r="B253" s="151" t="s">
        <v>308</v>
      </c>
      <c r="C253" s="154">
        <v>49601</v>
      </c>
    </row>
    <row r="254" customHeight="1" spans="1:3">
      <c r="A254" s="151">
        <v>2082601</v>
      </c>
      <c r="B254" s="151" t="s">
        <v>309</v>
      </c>
      <c r="C254" s="154">
        <v>17526</v>
      </c>
    </row>
    <row r="255" customHeight="1" spans="1:3">
      <c r="A255" s="151">
        <v>2082602</v>
      </c>
      <c r="B255" s="151" t="s">
        <v>310</v>
      </c>
      <c r="C255" s="154">
        <v>24658</v>
      </c>
    </row>
    <row r="256" customHeight="1" spans="1:3">
      <c r="A256" s="151">
        <v>2082699</v>
      </c>
      <c r="B256" s="151" t="s">
        <v>311</v>
      </c>
      <c r="C256" s="154">
        <v>7417</v>
      </c>
    </row>
    <row r="257" customHeight="1" spans="1:3">
      <c r="A257" s="151">
        <v>20827</v>
      </c>
      <c r="B257" s="151" t="s">
        <v>312</v>
      </c>
      <c r="C257" s="154">
        <v>7420</v>
      </c>
    </row>
    <row r="258" customHeight="1" spans="1:3">
      <c r="A258" s="151">
        <v>2082799</v>
      </c>
      <c r="B258" s="151" t="s">
        <v>313</v>
      </c>
      <c r="C258" s="154">
        <v>7420</v>
      </c>
    </row>
    <row r="259" customHeight="1" spans="1:3">
      <c r="A259" s="151">
        <v>20828</v>
      </c>
      <c r="B259" s="151" t="s">
        <v>314</v>
      </c>
      <c r="C259" s="154">
        <v>592</v>
      </c>
    </row>
    <row r="260" customHeight="1" spans="1:3">
      <c r="A260" s="151">
        <v>2082801</v>
      </c>
      <c r="B260" s="151" t="s">
        <v>119</v>
      </c>
      <c r="C260" s="154">
        <v>420</v>
      </c>
    </row>
    <row r="261" customHeight="1" spans="1:3">
      <c r="A261" s="151">
        <v>2082802</v>
      </c>
      <c r="B261" s="151" t="s">
        <v>120</v>
      </c>
      <c r="C261" s="154">
        <v>43</v>
      </c>
    </row>
    <row r="262" customHeight="1" spans="1:3">
      <c r="A262" s="151">
        <v>2082899</v>
      </c>
      <c r="B262" s="151" t="s">
        <v>315</v>
      </c>
      <c r="C262" s="154">
        <v>129</v>
      </c>
    </row>
    <row r="263" customHeight="1" spans="1:3">
      <c r="A263" s="151">
        <v>20899</v>
      </c>
      <c r="B263" s="151" t="s">
        <v>316</v>
      </c>
      <c r="C263" s="154">
        <v>3927</v>
      </c>
    </row>
    <row r="264" customHeight="1" spans="1:3">
      <c r="A264" s="151">
        <v>2089901</v>
      </c>
      <c r="B264" s="151" t="s">
        <v>317</v>
      </c>
      <c r="C264" s="154">
        <v>3927</v>
      </c>
    </row>
    <row r="265" customHeight="1" spans="1:3">
      <c r="A265" s="151">
        <v>210</v>
      </c>
      <c r="B265" s="151" t="s">
        <v>318</v>
      </c>
      <c r="C265" s="154">
        <v>67015</v>
      </c>
    </row>
    <row r="266" customHeight="1" spans="1:3">
      <c r="A266" s="151">
        <v>21001</v>
      </c>
      <c r="B266" s="151" t="s">
        <v>319</v>
      </c>
      <c r="C266" s="154">
        <v>1213</v>
      </c>
    </row>
    <row r="267" customHeight="1" spans="1:3">
      <c r="A267" s="151">
        <v>2100101</v>
      </c>
      <c r="B267" s="151" t="s">
        <v>119</v>
      </c>
      <c r="C267" s="154">
        <v>555</v>
      </c>
    </row>
    <row r="268" customHeight="1" spans="1:3">
      <c r="A268" s="151">
        <v>2100102</v>
      </c>
      <c r="B268" s="151" t="s">
        <v>120</v>
      </c>
      <c r="C268" s="154">
        <v>589</v>
      </c>
    </row>
    <row r="269" customHeight="1" spans="1:3">
      <c r="A269" s="151">
        <v>2100199</v>
      </c>
      <c r="B269" s="151" t="s">
        <v>320</v>
      </c>
      <c r="C269" s="154">
        <v>69</v>
      </c>
    </row>
    <row r="270" customHeight="1" spans="1:3">
      <c r="A270" s="151">
        <v>21002</v>
      </c>
      <c r="B270" s="151" t="s">
        <v>321</v>
      </c>
      <c r="C270" s="154">
        <v>1843</v>
      </c>
    </row>
    <row r="271" customHeight="1" spans="1:3">
      <c r="A271" s="151">
        <v>2100201</v>
      </c>
      <c r="B271" s="151" t="s">
        <v>322</v>
      </c>
      <c r="C271" s="154">
        <v>40</v>
      </c>
    </row>
    <row r="272" customHeight="1" spans="1:3">
      <c r="A272" s="151">
        <v>2100202</v>
      </c>
      <c r="B272" s="151" t="s">
        <v>323</v>
      </c>
      <c r="C272" s="154">
        <v>900</v>
      </c>
    </row>
    <row r="273" customHeight="1" spans="1:3">
      <c r="A273" s="151">
        <v>2100299</v>
      </c>
      <c r="B273" s="151" t="s">
        <v>324</v>
      </c>
      <c r="C273" s="154">
        <v>903</v>
      </c>
    </row>
    <row r="274" customHeight="1" spans="1:3">
      <c r="A274" s="151">
        <v>21003</v>
      </c>
      <c r="B274" s="151" t="s">
        <v>325</v>
      </c>
      <c r="C274" s="154">
        <v>2842</v>
      </c>
    </row>
    <row r="275" customHeight="1" spans="1:3">
      <c r="A275" s="151">
        <v>2100302</v>
      </c>
      <c r="B275" s="151" t="s">
        <v>326</v>
      </c>
      <c r="C275" s="154">
        <v>347</v>
      </c>
    </row>
    <row r="276" customHeight="1" spans="1:3">
      <c r="A276" s="151">
        <v>2100399</v>
      </c>
      <c r="B276" s="151" t="s">
        <v>327</v>
      </c>
      <c r="C276" s="154">
        <v>2495</v>
      </c>
    </row>
    <row r="277" customHeight="1" spans="1:3">
      <c r="A277" s="151">
        <v>21004</v>
      </c>
      <c r="B277" s="151" t="s">
        <v>328</v>
      </c>
      <c r="C277" s="154">
        <v>26611</v>
      </c>
    </row>
    <row r="278" customHeight="1" spans="1:3">
      <c r="A278" s="151">
        <v>2100401</v>
      </c>
      <c r="B278" s="151" t="s">
        <v>329</v>
      </c>
      <c r="C278" s="154">
        <v>1181</v>
      </c>
    </row>
    <row r="279" customHeight="1" spans="1:3">
      <c r="A279" s="151">
        <v>2100402</v>
      </c>
      <c r="B279" s="151" t="s">
        <v>330</v>
      </c>
      <c r="C279" s="154">
        <v>50</v>
      </c>
    </row>
    <row r="280" customHeight="1" spans="1:3">
      <c r="A280" s="151">
        <v>2100408</v>
      </c>
      <c r="B280" s="151" t="s">
        <v>331</v>
      </c>
      <c r="C280" s="154">
        <v>5620</v>
      </c>
    </row>
    <row r="281" customHeight="1" spans="1:3">
      <c r="A281" s="151">
        <v>2100409</v>
      </c>
      <c r="B281" s="151" t="s">
        <v>332</v>
      </c>
      <c r="C281" s="154">
        <v>2246</v>
      </c>
    </row>
    <row r="282" customHeight="1" spans="1:3">
      <c r="A282" s="151">
        <v>2100410</v>
      </c>
      <c r="B282" s="151" t="s">
        <v>333</v>
      </c>
      <c r="C282" s="154">
        <v>2472</v>
      </c>
    </row>
    <row r="283" customHeight="1" spans="1:3">
      <c r="A283" s="151">
        <v>2100499</v>
      </c>
      <c r="B283" s="151" t="s">
        <v>334</v>
      </c>
      <c r="C283" s="154">
        <v>15042</v>
      </c>
    </row>
    <row r="284" customHeight="1" spans="1:3">
      <c r="A284" s="151">
        <v>21006</v>
      </c>
      <c r="B284" s="151" t="s">
        <v>335</v>
      </c>
      <c r="C284" s="154">
        <v>75</v>
      </c>
    </row>
    <row r="285" customHeight="1" spans="1:3">
      <c r="A285" s="151">
        <v>2100699</v>
      </c>
      <c r="B285" s="151" t="s">
        <v>336</v>
      </c>
      <c r="C285" s="154">
        <v>75</v>
      </c>
    </row>
    <row r="286" customHeight="1" spans="1:3">
      <c r="A286" s="151">
        <v>21007</v>
      </c>
      <c r="B286" s="151" t="s">
        <v>337</v>
      </c>
      <c r="C286" s="154">
        <v>1524</v>
      </c>
    </row>
    <row r="287" customHeight="1" spans="1:3">
      <c r="A287" s="151">
        <v>2100717</v>
      </c>
      <c r="B287" s="151" t="s">
        <v>338</v>
      </c>
      <c r="C287" s="154">
        <v>180</v>
      </c>
    </row>
    <row r="288" customHeight="1" spans="1:3">
      <c r="A288" s="151">
        <v>2100799</v>
      </c>
      <c r="B288" s="151" t="s">
        <v>339</v>
      </c>
      <c r="C288" s="154">
        <v>1344</v>
      </c>
    </row>
    <row r="289" customHeight="1" spans="1:3">
      <c r="A289" s="151">
        <v>21012</v>
      </c>
      <c r="B289" s="151" t="s">
        <v>340</v>
      </c>
      <c r="C289" s="154">
        <v>29574</v>
      </c>
    </row>
    <row r="290" customHeight="1" spans="1:3">
      <c r="A290" s="151">
        <v>2101202</v>
      </c>
      <c r="B290" s="151" t="s">
        <v>341</v>
      </c>
      <c r="C290" s="154">
        <v>29574</v>
      </c>
    </row>
    <row r="291" customHeight="1" spans="1:3">
      <c r="A291" s="151">
        <v>21013</v>
      </c>
      <c r="B291" s="151" t="s">
        <v>342</v>
      </c>
      <c r="C291" s="154">
        <v>2123</v>
      </c>
    </row>
    <row r="292" customHeight="1" spans="1:3">
      <c r="A292" s="151">
        <v>2101301</v>
      </c>
      <c r="B292" s="151" t="s">
        <v>343</v>
      </c>
      <c r="C292" s="154">
        <v>1502</v>
      </c>
    </row>
    <row r="293" customHeight="1" spans="1:3">
      <c r="A293" s="151">
        <v>2101399</v>
      </c>
      <c r="B293" s="151" t="s">
        <v>344</v>
      </c>
      <c r="C293" s="154">
        <v>621</v>
      </c>
    </row>
    <row r="294" customHeight="1" spans="1:3">
      <c r="A294" s="151">
        <v>21014</v>
      </c>
      <c r="B294" s="151" t="s">
        <v>345</v>
      </c>
      <c r="C294" s="154">
        <v>183</v>
      </c>
    </row>
    <row r="295" customHeight="1" spans="1:3">
      <c r="A295" s="151">
        <v>2101401</v>
      </c>
      <c r="B295" s="151" t="s">
        <v>346</v>
      </c>
      <c r="C295" s="154">
        <v>183</v>
      </c>
    </row>
    <row r="296" customHeight="1" spans="1:3">
      <c r="A296" s="151">
        <v>21015</v>
      </c>
      <c r="B296" s="151" t="s">
        <v>347</v>
      </c>
      <c r="C296" s="154">
        <v>984</v>
      </c>
    </row>
    <row r="297" customHeight="1" spans="1:3">
      <c r="A297" s="151">
        <v>2101501</v>
      </c>
      <c r="B297" s="151" t="s">
        <v>119</v>
      </c>
      <c r="C297" s="154">
        <v>774</v>
      </c>
    </row>
    <row r="298" customHeight="1" spans="1:3">
      <c r="A298" s="151">
        <v>2101502</v>
      </c>
      <c r="B298" s="151" t="s">
        <v>120</v>
      </c>
      <c r="C298" s="154">
        <v>137</v>
      </c>
    </row>
    <row r="299" customHeight="1" spans="1:3">
      <c r="A299" s="151">
        <v>2101599</v>
      </c>
      <c r="B299" s="151" t="s">
        <v>348</v>
      </c>
      <c r="C299" s="154">
        <v>73</v>
      </c>
    </row>
    <row r="300" customHeight="1" spans="1:3">
      <c r="A300" s="151">
        <v>21016</v>
      </c>
      <c r="B300" s="151" t="s">
        <v>349</v>
      </c>
      <c r="C300" s="154">
        <v>5</v>
      </c>
    </row>
    <row r="301" customHeight="1" spans="1:3">
      <c r="A301" s="151">
        <v>2101601</v>
      </c>
      <c r="B301" s="151" t="s">
        <v>350</v>
      </c>
      <c r="C301" s="154">
        <v>5</v>
      </c>
    </row>
    <row r="302" customHeight="1" spans="1:3">
      <c r="A302" s="151">
        <v>21099</v>
      </c>
      <c r="B302" s="151" t="s">
        <v>351</v>
      </c>
      <c r="C302" s="154">
        <v>38</v>
      </c>
    </row>
    <row r="303" customHeight="1" spans="1:3">
      <c r="A303" s="151">
        <v>2109901</v>
      </c>
      <c r="B303" s="151" t="s">
        <v>352</v>
      </c>
      <c r="C303" s="154">
        <v>38</v>
      </c>
    </row>
    <row r="304" customHeight="1" spans="1:3">
      <c r="A304" s="151">
        <v>211</v>
      </c>
      <c r="B304" s="151" t="s">
        <v>353</v>
      </c>
      <c r="C304" s="154">
        <v>5721</v>
      </c>
    </row>
    <row r="305" customHeight="1" spans="1:3">
      <c r="A305" s="151">
        <v>21101</v>
      </c>
      <c r="B305" s="151" t="s">
        <v>354</v>
      </c>
      <c r="C305" s="154">
        <v>323</v>
      </c>
    </row>
    <row r="306" customHeight="1" spans="1:3">
      <c r="A306" s="151">
        <v>2110101</v>
      </c>
      <c r="B306" s="151" t="s">
        <v>119</v>
      </c>
      <c r="C306" s="154">
        <v>288</v>
      </c>
    </row>
    <row r="307" customHeight="1" spans="1:3">
      <c r="A307" s="151">
        <v>2110102</v>
      </c>
      <c r="B307" s="151" t="s">
        <v>120</v>
      </c>
      <c r="C307" s="154">
        <v>15</v>
      </c>
    </row>
    <row r="308" customHeight="1" spans="1:3">
      <c r="A308" s="151">
        <v>2110105</v>
      </c>
      <c r="B308" s="151" t="s">
        <v>355</v>
      </c>
      <c r="C308" s="154">
        <v>20</v>
      </c>
    </row>
    <row r="309" customHeight="1" spans="1:3">
      <c r="A309" s="151">
        <v>21103</v>
      </c>
      <c r="B309" s="151" t="s">
        <v>356</v>
      </c>
      <c r="C309" s="154">
        <v>1821</v>
      </c>
    </row>
    <row r="310" customHeight="1" spans="1:3">
      <c r="A310" s="151">
        <v>2110301</v>
      </c>
      <c r="B310" s="151" t="s">
        <v>357</v>
      </c>
      <c r="C310" s="154">
        <v>30</v>
      </c>
    </row>
    <row r="311" customHeight="1" spans="1:3">
      <c r="A311" s="151">
        <v>2110302</v>
      </c>
      <c r="B311" s="151" t="s">
        <v>358</v>
      </c>
      <c r="C311" s="154">
        <v>791</v>
      </c>
    </row>
    <row r="312" customHeight="1" spans="1:3">
      <c r="A312" s="151">
        <v>2110399</v>
      </c>
      <c r="B312" s="151" t="s">
        <v>359</v>
      </c>
      <c r="C312" s="154">
        <v>1000</v>
      </c>
    </row>
    <row r="313" customHeight="1" spans="1:3">
      <c r="A313" s="151">
        <v>21104</v>
      </c>
      <c r="B313" s="151" t="s">
        <v>360</v>
      </c>
      <c r="C313" s="154">
        <v>2705</v>
      </c>
    </row>
    <row r="314" customHeight="1" spans="1:3">
      <c r="A314" s="151">
        <v>2110402</v>
      </c>
      <c r="B314" s="151" t="s">
        <v>361</v>
      </c>
      <c r="C314" s="154">
        <v>2705</v>
      </c>
    </row>
    <row r="315" customHeight="1" spans="1:3">
      <c r="A315" s="151">
        <v>21105</v>
      </c>
      <c r="B315" s="151" t="s">
        <v>362</v>
      </c>
      <c r="C315" s="154">
        <v>105</v>
      </c>
    </row>
    <row r="316" customHeight="1" spans="1:3">
      <c r="A316" s="151">
        <v>2110506</v>
      </c>
      <c r="B316" s="151" t="s">
        <v>363</v>
      </c>
      <c r="C316" s="154">
        <v>102</v>
      </c>
    </row>
    <row r="317" customHeight="1" spans="1:3">
      <c r="A317" s="151">
        <v>2110507</v>
      </c>
      <c r="B317" s="151" t="s">
        <v>364</v>
      </c>
      <c r="C317" s="154">
        <v>3</v>
      </c>
    </row>
    <row r="318" customHeight="1" spans="1:3">
      <c r="A318" s="151">
        <v>21106</v>
      </c>
      <c r="B318" s="151" t="s">
        <v>365</v>
      </c>
      <c r="C318" s="154">
        <v>136</v>
      </c>
    </row>
    <row r="319" customHeight="1" spans="1:3">
      <c r="A319" s="151">
        <v>2110699</v>
      </c>
      <c r="B319" s="151" t="s">
        <v>366</v>
      </c>
      <c r="C319" s="154">
        <v>136</v>
      </c>
    </row>
    <row r="320" customHeight="1" spans="1:3">
      <c r="A320" s="151">
        <v>21111</v>
      </c>
      <c r="B320" s="151" t="s">
        <v>367</v>
      </c>
      <c r="C320" s="154">
        <v>315</v>
      </c>
    </row>
    <row r="321" customHeight="1" spans="1:3">
      <c r="A321" s="151">
        <v>2111103</v>
      </c>
      <c r="B321" s="151" t="s">
        <v>368</v>
      </c>
      <c r="C321" s="154">
        <v>315</v>
      </c>
    </row>
    <row r="322" customHeight="1" spans="1:3">
      <c r="A322" s="151">
        <v>21199</v>
      </c>
      <c r="B322" s="151" t="s">
        <v>369</v>
      </c>
      <c r="C322" s="154">
        <v>316</v>
      </c>
    </row>
    <row r="323" customHeight="1" spans="1:3">
      <c r="A323" s="151">
        <v>2119901</v>
      </c>
      <c r="B323" s="151" t="s">
        <v>370</v>
      </c>
      <c r="C323" s="154">
        <v>316</v>
      </c>
    </row>
    <row r="324" customHeight="1" spans="1:3">
      <c r="A324" s="151">
        <v>212</v>
      </c>
      <c r="B324" s="151" t="s">
        <v>371</v>
      </c>
      <c r="C324" s="154">
        <v>31532</v>
      </c>
    </row>
    <row r="325" customHeight="1" spans="1:3">
      <c r="A325" s="151">
        <v>21201</v>
      </c>
      <c r="B325" s="151" t="s">
        <v>372</v>
      </c>
      <c r="C325" s="154">
        <v>1308</v>
      </c>
    </row>
    <row r="326" customHeight="1" spans="1:3">
      <c r="A326" s="151">
        <v>2120101</v>
      </c>
      <c r="B326" s="151" t="s">
        <v>119</v>
      </c>
      <c r="C326" s="154">
        <v>463</v>
      </c>
    </row>
    <row r="327" customHeight="1" spans="1:3">
      <c r="A327" s="151">
        <v>2120102</v>
      </c>
      <c r="B327" s="151" t="s">
        <v>120</v>
      </c>
      <c r="C327" s="154">
        <v>10</v>
      </c>
    </row>
    <row r="328" customHeight="1" spans="1:3">
      <c r="A328" s="151">
        <v>2120104</v>
      </c>
      <c r="B328" s="151" t="s">
        <v>373</v>
      </c>
      <c r="C328" s="154">
        <v>726</v>
      </c>
    </row>
    <row r="329" customHeight="1" spans="1:3">
      <c r="A329" s="151">
        <v>2120199</v>
      </c>
      <c r="B329" s="151" t="s">
        <v>374</v>
      </c>
      <c r="C329" s="154">
        <v>109</v>
      </c>
    </row>
    <row r="330" customHeight="1" spans="1:3">
      <c r="A330" s="151">
        <v>21202</v>
      </c>
      <c r="B330" s="151" t="s">
        <v>375</v>
      </c>
      <c r="C330" s="154">
        <v>863</v>
      </c>
    </row>
    <row r="331" customHeight="1" spans="1:3">
      <c r="A331" s="151">
        <v>2120201</v>
      </c>
      <c r="B331" s="151" t="s">
        <v>376</v>
      </c>
      <c r="C331" s="154">
        <v>863</v>
      </c>
    </row>
    <row r="332" customHeight="1" spans="1:3">
      <c r="A332" s="151">
        <v>21203</v>
      </c>
      <c r="B332" s="151" t="s">
        <v>377</v>
      </c>
      <c r="C332" s="154">
        <v>22487</v>
      </c>
    </row>
    <row r="333" customHeight="1" spans="1:3">
      <c r="A333" s="151">
        <v>2120303</v>
      </c>
      <c r="B333" s="151" t="s">
        <v>378</v>
      </c>
      <c r="C333" s="154">
        <v>15346</v>
      </c>
    </row>
    <row r="334" customHeight="1" spans="1:3">
      <c r="A334" s="151">
        <v>2120399</v>
      </c>
      <c r="B334" s="151" t="s">
        <v>379</v>
      </c>
      <c r="C334" s="154">
        <v>7141</v>
      </c>
    </row>
    <row r="335" customHeight="1" spans="1:3">
      <c r="A335" s="151">
        <v>21205</v>
      </c>
      <c r="B335" s="151" t="s">
        <v>380</v>
      </c>
      <c r="C335" s="154">
        <v>5615</v>
      </c>
    </row>
    <row r="336" customHeight="1" spans="1:3">
      <c r="A336" s="151">
        <v>2120501</v>
      </c>
      <c r="B336" s="151" t="s">
        <v>381</v>
      </c>
      <c r="C336" s="154">
        <v>5615</v>
      </c>
    </row>
    <row r="337" customHeight="1" spans="1:3">
      <c r="A337" s="151">
        <v>21299</v>
      </c>
      <c r="B337" s="151" t="s">
        <v>382</v>
      </c>
      <c r="C337" s="154">
        <v>1259</v>
      </c>
    </row>
    <row r="338" customHeight="1" spans="1:3">
      <c r="A338" s="151">
        <v>2129901</v>
      </c>
      <c r="B338" s="151" t="s">
        <v>383</v>
      </c>
      <c r="C338" s="154">
        <v>1259</v>
      </c>
    </row>
    <row r="339" customHeight="1" spans="1:3">
      <c r="A339" s="151">
        <v>213</v>
      </c>
      <c r="B339" s="151" t="s">
        <v>384</v>
      </c>
      <c r="C339" s="154">
        <v>91198</v>
      </c>
    </row>
    <row r="340" customHeight="1" spans="1:3">
      <c r="A340" s="151">
        <v>21301</v>
      </c>
      <c r="B340" s="151" t="s">
        <v>385</v>
      </c>
      <c r="C340" s="154">
        <v>33699</v>
      </c>
    </row>
    <row r="341" customHeight="1" spans="1:3">
      <c r="A341" s="151">
        <v>2130101</v>
      </c>
      <c r="B341" s="151" t="s">
        <v>119</v>
      </c>
      <c r="C341" s="154">
        <v>1796</v>
      </c>
    </row>
    <row r="342" customHeight="1" spans="1:3">
      <c r="A342" s="151">
        <v>2130102</v>
      </c>
      <c r="B342" s="151" t="s">
        <v>120</v>
      </c>
      <c r="C342" s="154">
        <v>98</v>
      </c>
    </row>
    <row r="343" customHeight="1" spans="1:3">
      <c r="A343" s="151">
        <v>2130106</v>
      </c>
      <c r="B343" s="151" t="s">
        <v>386</v>
      </c>
      <c r="C343" s="154">
        <v>4983</v>
      </c>
    </row>
    <row r="344" customHeight="1" spans="1:3">
      <c r="A344" s="151">
        <v>2130108</v>
      </c>
      <c r="B344" s="151" t="s">
        <v>387</v>
      </c>
      <c r="C344" s="154">
        <v>1118</v>
      </c>
    </row>
    <row r="345" customHeight="1" spans="1:3">
      <c r="A345" s="151">
        <v>2130110</v>
      </c>
      <c r="B345" s="151" t="s">
        <v>388</v>
      </c>
      <c r="C345" s="154">
        <v>15</v>
      </c>
    </row>
    <row r="346" customHeight="1" spans="1:3">
      <c r="A346" s="151">
        <v>2130119</v>
      </c>
      <c r="B346" s="151" t="s">
        <v>389</v>
      </c>
      <c r="C346" s="154">
        <v>479</v>
      </c>
    </row>
    <row r="347" customHeight="1" spans="1:3">
      <c r="A347" s="151">
        <v>2130122</v>
      </c>
      <c r="B347" s="151" t="s">
        <v>390</v>
      </c>
      <c r="C347" s="154">
        <v>13916</v>
      </c>
    </row>
    <row r="348" customHeight="1" spans="1:3">
      <c r="A348" s="151">
        <v>2130124</v>
      </c>
      <c r="B348" s="151" t="s">
        <v>391</v>
      </c>
      <c r="C348" s="154">
        <v>635</v>
      </c>
    </row>
    <row r="349" customHeight="1" spans="1:3">
      <c r="A349" s="151">
        <v>2130125</v>
      </c>
      <c r="B349" s="151" t="s">
        <v>392</v>
      </c>
      <c r="C349" s="154">
        <v>20</v>
      </c>
    </row>
    <row r="350" customHeight="1" spans="1:3">
      <c r="A350" s="151">
        <v>2130135</v>
      </c>
      <c r="B350" s="151" t="s">
        <v>393</v>
      </c>
      <c r="C350" s="154">
        <v>2324</v>
      </c>
    </row>
    <row r="351" customHeight="1" spans="1:3">
      <c r="A351" s="151">
        <v>2130153</v>
      </c>
      <c r="B351" s="151" t="s">
        <v>394</v>
      </c>
      <c r="C351" s="154">
        <v>5517</v>
      </c>
    </row>
    <row r="352" customHeight="1" spans="1:3">
      <c r="A352" s="151">
        <v>2130199</v>
      </c>
      <c r="B352" s="151" t="s">
        <v>395</v>
      </c>
      <c r="C352" s="154">
        <v>2798</v>
      </c>
    </row>
    <row r="353" customHeight="1" spans="1:3">
      <c r="A353" s="151">
        <v>21302</v>
      </c>
      <c r="B353" s="151" t="s">
        <v>396</v>
      </c>
      <c r="C353" s="154">
        <v>13173</v>
      </c>
    </row>
    <row r="354" customHeight="1" spans="1:3">
      <c r="A354" s="151">
        <v>2130201</v>
      </c>
      <c r="B354" s="151" t="s">
        <v>119</v>
      </c>
      <c r="C354" s="154">
        <v>2287</v>
      </c>
    </row>
    <row r="355" customHeight="1" spans="1:3">
      <c r="A355" s="151">
        <v>2130202</v>
      </c>
      <c r="B355" s="151" t="s">
        <v>120</v>
      </c>
      <c r="C355" s="154">
        <v>2</v>
      </c>
    </row>
    <row r="356" customHeight="1" spans="1:3">
      <c r="A356" s="151">
        <v>2130205</v>
      </c>
      <c r="B356" s="151" t="s">
        <v>397</v>
      </c>
      <c r="C356" s="154">
        <v>2487</v>
      </c>
    </row>
    <row r="357" customHeight="1" spans="1:3">
      <c r="A357" s="151">
        <v>2130207</v>
      </c>
      <c r="B357" s="151" t="s">
        <v>398</v>
      </c>
      <c r="C357" s="154">
        <v>1165</v>
      </c>
    </row>
    <row r="358" customHeight="1" spans="1:3">
      <c r="A358" s="151">
        <v>2130209</v>
      </c>
      <c r="B358" s="151" t="s">
        <v>399</v>
      </c>
      <c r="C358" s="154">
        <v>551</v>
      </c>
    </row>
    <row r="359" customHeight="1" spans="1:3">
      <c r="A359" s="151">
        <v>2130211</v>
      </c>
      <c r="B359" s="151" t="s">
        <v>400</v>
      </c>
      <c r="C359" s="154">
        <v>316</v>
      </c>
    </row>
    <row r="360" customHeight="1" spans="1:3">
      <c r="A360" s="151">
        <v>2130212</v>
      </c>
      <c r="B360" s="151" t="s">
        <v>401</v>
      </c>
      <c r="C360" s="154">
        <v>376</v>
      </c>
    </row>
    <row r="361" customHeight="1" spans="1:3">
      <c r="A361" s="151">
        <v>2130227</v>
      </c>
      <c r="B361" s="151" t="s">
        <v>402</v>
      </c>
      <c r="C361" s="154">
        <v>33</v>
      </c>
    </row>
    <row r="362" customHeight="1" spans="1:3">
      <c r="A362" s="151">
        <v>2130299</v>
      </c>
      <c r="B362" s="151" t="s">
        <v>403</v>
      </c>
      <c r="C362" s="154">
        <v>5956</v>
      </c>
    </row>
    <row r="363" customHeight="1" spans="1:3">
      <c r="A363" s="151">
        <v>21303</v>
      </c>
      <c r="B363" s="151" t="s">
        <v>404</v>
      </c>
      <c r="C363" s="154">
        <v>15189</v>
      </c>
    </row>
    <row r="364" customHeight="1" spans="1:3">
      <c r="A364" s="151">
        <v>2130301</v>
      </c>
      <c r="B364" s="151" t="s">
        <v>119</v>
      </c>
      <c r="C364" s="154">
        <v>4000</v>
      </c>
    </row>
    <row r="365" customHeight="1" spans="1:3">
      <c r="A365" s="151">
        <v>2130302</v>
      </c>
      <c r="B365" s="151" t="s">
        <v>120</v>
      </c>
      <c r="C365" s="154">
        <v>98</v>
      </c>
    </row>
    <row r="366" customHeight="1" spans="1:3">
      <c r="A366" s="151">
        <v>2130305</v>
      </c>
      <c r="B366" s="151" t="s">
        <v>405</v>
      </c>
      <c r="C366" s="154">
        <v>1002</v>
      </c>
    </row>
    <row r="367" customHeight="1" spans="1:3">
      <c r="A367" s="151">
        <v>2130309</v>
      </c>
      <c r="B367" s="151" t="s">
        <v>406</v>
      </c>
      <c r="C367" s="154">
        <v>49</v>
      </c>
    </row>
    <row r="368" customHeight="1" spans="1:3">
      <c r="A368" s="151">
        <v>2130310</v>
      </c>
      <c r="B368" s="151" t="s">
        <v>407</v>
      </c>
      <c r="C368" s="154">
        <v>632</v>
      </c>
    </row>
    <row r="369" customHeight="1" spans="1:3">
      <c r="A369" s="151">
        <v>2130314</v>
      </c>
      <c r="B369" s="151" t="s">
        <v>408</v>
      </c>
      <c r="C369" s="154">
        <v>160</v>
      </c>
    </row>
    <row r="370" customHeight="1" spans="1:3">
      <c r="A370" s="151">
        <v>2130315</v>
      </c>
      <c r="B370" s="151" t="s">
        <v>409</v>
      </c>
      <c r="C370" s="154">
        <v>40</v>
      </c>
    </row>
    <row r="371" customHeight="1" spans="1:3">
      <c r="A371" s="151">
        <v>2130321</v>
      </c>
      <c r="B371" s="151" t="s">
        <v>410</v>
      </c>
      <c r="C371" s="154">
        <v>3226</v>
      </c>
    </row>
    <row r="372" customHeight="1" spans="1:3">
      <c r="A372" s="151">
        <v>2130322</v>
      </c>
      <c r="B372" s="151" t="s">
        <v>411</v>
      </c>
      <c r="C372" s="154">
        <v>135</v>
      </c>
    </row>
    <row r="373" customHeight="1" spans="1:3">
      <c r="A373" s="151">
        <v>2130335</v>
      </c>
      <c r="B373" s="151" t="s">
        <v>412</v>
      </c>
      <c r="C373" s="154">
        <v>308</v>
      </c>
    </row>
    <row r="374" customHeight="1" spans="1:3">
      <c r="A374" s="151">
        <v>2130399</v>
      </c>
      <c r="B374" s="151" t="s">
        <v>413</v>
      </c>
      <c r="C374" s="154">
        <v>5539</v>
      </c>
    </row>
    <row r="375" customHeight="1" spans="1:3">
      <c r="A375" s="151">
        <v>21305</v>
      </c>
      <c r="B375" s="151" t="s">
        <v>414</v>
      </c>
      <c r="C375" s="154">
        <v>17393</v>
      </c>
    </row>
    <row r="376" customHeight="1" spans="1:3">
      <c r="A376" s="151">
        <v>2130501</v>
      </c>
      <c r="B376" s="151" t="s">
        <v>119</v>
      </c>
      <c r="C376" s="154">
        <v>117</v>
      </c>
    </row>
    <row r="377" customHeight="1" spans="1:3">
      <c r="A377" s="151">
        <v>2130504</v>
      </c>
      <c r="B377" s="151" t="s">
        <v>415</v>
      </c>
      <c r="C377" s="154">
        <v>1085</v>
      </c>
    </row>
    <row r="378" customHeight="1" spans="1:3">
      <c r="A378" s="151">
        <v>2130505</v>
      </c>
      <c r="B378" s="151" t="s">
        <v>416</v>
      </c>
      <c r="C378" s="154">
        <v>10</v>
      </c>
    </row>
    <row r="379" customHeight="1" spans="1:3">
      <c r="A379" s="151">
        <v>2130550</v>
      </c>
      <c r="B379" s="151" t="s">
        <v>417</v>
      </c>
      <c r="C379" s="154">
        <v>48</v>
      </c>
    </row>
    <row r="380" customHeight="1" spans="1:3">
      <c r="A380" s="151">
        <v>2130599</v>
      </c>
      <c r="B380" s="151" t="s">
        <v>418</v>
      </c>
      <c r="C380" s="154">
        <v>16133</v>
      </c>
    </row>
    <row r="381" customHeight="1" spans="1:3">
      <c r="A381" s="151">
        <v>21307</v>
      </c>
      <c r="B381" s="151" t="s">
        <v>419</v>
      </c>
      <c r="C381" s="154">
        <v>4951</v>
      </c>
    </row>
    <row r="382" customHeight="1" spans="1:3">
      <c r="A382" s="151">
        <v>2130701</v>
      </c>
      <c r="B382" s="151" t="s">
        <v>420</v>
      </c>
      <c r="C382" s="154">
        <v>1800</v>
      </c>
    </row>
    <row r="383" customHeight="1" spans="1:3">
      <c r="A383" s="151">
        <v>2130706</v>
      </c>
      <c r="B383" s="151" t="s">
        <v>421</v>
      </c>
      <c r="C383" s="154">
        <v>400</v>
      </c>
    </row>
    <row r="384" customHeight="1" spans="1:3">
      <c r="A384" s="151">
        <v>2130799</v>
      </c>
      <c r="B384" s="151" t="s">
        <v>422</v>
      </c>
      <c r="C384" s="154">
        <v>2751</v>
      </c>
    </row>
    <row r="385" customHeight="1" spans="1:3">
      <c r="A385" s="151">
        <v>21308</v>
      </c>
      <c r="B385" s="151" t="s">
        <v>423</v>
      </c>
      <c r="C385" s="154">
        <v>1516</v>
      </c>
    </row>
    <row r="386" customHeight="1" spans="1:3">
      <c r="A386" s="151">
        <v>2130803</v>
      </c>
      <c r="B386" s="151" t="s">
        <v>424</v>
      </c>
      <c r="C386" s="154">
        <v>1192</v>
      </c>
    </row>
    <row r="387" customHeight="1" spans="1:3">
      <c r="A387" s="151">
        <v>2130804</v>
      </c>
      <c r="B387" s="151" t="s">
        <v>425</v>
      </c>
      <c r="C387" s="154">
        <v>324</v>
      </c>
    </row>
    <row r="388" customHeight="1" spans="1:3">
      <c r="A388" s="151">
        <v>21309</v>
      </c>
      <c r="B388" s="151" t="s">
        <v>426</v>
      </c>
      <c r="C388" s="154">
        <v>4774</v>
      </c>
    </row>
    <row r="389" customHeight="1" spans="1:3">
      <c r="A389" s="151">
        <v>2130999</v>
      </c>
      <c r="B389" s="151" t="s">
        <v>427</v>
      </c>
      <c r="C389" s="154">
        <v>4774</v>
      </c>
    </row>
    <row r="390" customHeight="1" spans="1:3">
      <c r="A390" s="151">
        <v>21399</v>
      </c>
      <c r="B390" s="151" t="s">
        <v>428</v>
      </c>
      <c r="C390" s="154">
        <v>503</v>
      </c>
    </row>
    <row r="391" customHeight="1" spans="1:3">
      <c r="A391" s="151">
        <v>2139999</v>
      </c>
      <c r="B391" s="151" t="s">
        <v>429</v>
      </c>
      <c r="C391" s="154">
        <v>503</v>
      </c>
    </row>
    <row r="392" customHeight="1" spans="1:3">
      <c r="A392" s="151">
        <v>214</v>
      </c>
      <c r="B392" s="151" t="s">
        <v>430</v>
      </c>
      <c r="C392" s="154">
        <v>50330</v>
      </c>
    </row>
    <row r="393" customHeight="1" spans="1:3">
      <c r="A393" s="151">
        <v>21401</v>
      </c>
      <c r="B393" s="151" t="s">
        <v>431</v>
      </c>
      <c r="C393" s="154">
        <v>34246</v>
      </c>
    </row>
    <row r="394" customHeight="1" spans="1:3">
      <c r="A394" s="151">
        <v>2140101</v>
      </c>
      <c r="B394" s="151" t="s">
        <v>119</v>
      </c>
      <c r="C394" s="154">
        <v>962</v>
      </c>
    </row>
    <row r="395" customHeight="1" spans="1:3">
      <c r="A395" s="151">
        <v>2140102</v>
      </c>
      <c r="B395" s="151" t="s">
        <v>120</v>
      </c>
      <c r="C395" s="154">
        <v>35</v>
      </c>
    </row>
    <row r="396" customHeight="1" spans="1:3">
      <c r="A396" s="151">
        <v>2140104</v>
      </c>
      <c r="B396" s="151" t="s">
        <v>432</v>
      </c>
      <c r="C396" s="154">
        <v>7480</v>
      </c>
    </row>
    <row r="397" customHeight="1" spans="1:3">
      <c r="A397" s="151">
        <v>2140106</v>
      </c>
      <c r="B397" s="151" t="s">
        <v>433</v>
      </c>
      <c r="C397" s="154">
        <v>16369</v>
      </c>
    </row>
    <row r="398" customHeight="1" spans="1:3">
      <c r="A398" s="151">
        <v>2140110</v>
      </c>
      <c r="B398" s="151" t="s">
        <v>434</v>
      </c>
      <c r="C398" s="154">
        <v>10</v>
      </c>
    </row>
    <row r="399" customHeight="1" spans="1:3">
      <c r="A399" s="151">
        <v>2140112</v>
      </c>
      <c r="B399" s="151" t="s">
        <v>435</v>
      </c>
      <c r="C399" s="154">
        <v>200</v>
      </c>
    </row>
    <row r="400" customHeight="1" spans="1:3">
      <c r="A400" s="151">
        <v>2140131</v>
      </c>
      <c r="B400" s="151" t="s">
        <v>436</v>
      </c>
      <c r="C400" s="154">
        <v>59</v>
      </c>
    </row>
    <row r="401" customHeight="1" spans="1:3">
      <c r="A401" s="151">
        <v>2140139</v>
      </c>
      <c r="B401" s="151" t="s">
        <v>437</v>
      </c>
      <c r="C401" s="154">
        <v>362</v>
      </c>
    </row>
    <row r="402" customHeight="1" spans="1:3">
      <c r="A402" s="151">
        <v>2140199</v>
      </c>
      <c r="B402" s="151" t="s">
        <v>438</v>
      </c>
      <c r="C402" s="154">
        <v>8769</v>
      </c>
    </row>
    <row r="403" customHeight="1" spans="1:3">
      <c r="A403" s="151">
        <v>21404</v>
      </c>
      <c r="B403" s="151" t="s">
        <v>439</v>
      </c>
      <c r="C403" s="154">
        <v>952</v>
      </c>
    </row>
    <row r="404" customHeight="1" spans="1:3">
      <c r="A404" s="151">
        <v>2140402</v>
      </c>
      <c r="B404" s="151" t="s">
        <v>440</v>
      </c>
      <c r="C404" s="154">
        <v>744</v>
      </c>
    </row>
    <row r="405" customHeight="1" spans="1:3">
      <c r="A405" s="151">
        <v>2140403</v>
      </c>
      <c r="B405" s="151" t="s">
        <v>441</v>
      </c>
      <c r="C405" s="154">
        <v>32</v>
      </c>
    </row>
    <row r="406" customHeight="1" spans="1:3">
      <c r="A406" s="151">
        <v>2140499</v>
      </c>
      <c r="B406" s="151" t="s">
        <v>442</v>
      </c>
      <c r="C406" s="154">
        <v>176</v>
      </c>
    </row>
    <row r="407" customHeight="1" spans="1:3">
      <c r="A407" s="151">
        <v>21406</v>
      </c>
      <c r="B407" s="151" t="s">
        <v>443</v>
      </c>
      <c r="C407" s="154">
        <v>14955</v>
      </c>
    </row>
    <row r="408" customHeight="1" spans="1:3">
      <c r="A408" s="151">
        <v>2140601</v>
      </c>
      <c r="B408" s="151" t="s">
        <v>444</v>
      </c>
      <c r="C408" s="154">
        <v>8000</v>
      </c>
    </row>
    <row r="409" customHeight="1" spans="1:3">
      <c r="A409" s="151">
        <v>2140602</v>
      </c>
      <c r="B409" s="151" t="s">
        <v>445</v>
      </c>
      <c r="C409" s="154">
        <v>6955</v>
      </c>
    </row>
    <row r="410" customHeight="1" spans="1:3">
      <c r="A410" s="151">
        <v>21499</v>
      </c>
      <c r="B410" s="151" t="s">
        <v>446</v>
      </c>
      <c r="C410" s="154">
        <v>177</v>
      </c>
    </row>
    <row r="411" customHeight="1" spans="1:3">
      <c r="A411" s="151">
        <v>2149901</v>
      </c>
      <c r="B411" s="151" t="s">
        <v>447</v>
      </c>
      <c r="C411" s="154">
        <v>85</v>
      </c>
    </row>
    <row r="412" customHeight="1" spans="1:3">
      <c r="A412" s="151">
        <v>2149999</v>
      </c>
      <c r="B412" s="151" t="s">
        <v>448</v>
      </c>
      <c r="C412" s="154">
        <v>92</v>
      </c>
    </row>
    <row r="413" customHeight="1" spans="1:3">
      <c r="A413" s="151">
        <v>215</v>
      </c>
      <c r="B413" s="151" t="s">
        <v>449</v>
      </c>
      <c r="C413" s="154">
        <v>3801</v>
      </c>
    </row>
    <row r="414" customHeight="1" spans="1:3">
      <c r="A414" s="151">
        <v>21501</v>
      </c>
      <c r="B414" s="151" t="s">
        <v>450</v>
      </c>
      <c r="C414" s="154">
        <v>66</v>
      </c>
    </row>
    <row r="415" customHeight="1" spans="1:3">
      <c r="A415" s="151">
        <v>2150101</v>
      </c>
      <c r="B415" s="151" t="s">
        <v>119</v>
      </c>
      <c r="C415" s="154">
        <v>30</v>
      </c>
    </row>
    <row r="416" customHeight="1" spans="1:3">
      <c r="A416" s="151">
        <v>2150199</v>
      </c>
      <c r="B416" s="151" t="s">
        <v>451</v>
      </c>
      <c r="C416" s="154">
        <v>36</v>
      </c>
    </row>
    <row r="417" customHeight="1" spans="1:3">
      <c r="A417" s="151">
        <v>21502</v>
      </c>
      <c r="B417" s="151" t="s">
        <v>452</v>
      </c>
      <c r="C417" s="154">
        <v>200</v>
      </c>
    </row>
    <row r="418" customHeight="1" spans="1:3">
      <c r="A418" s="151">
        <v>2150299</v>
      </c>
      <c r="B418" s="151" t="s">
        <v>453</v>
      </c>
      <c r="C418" s="154">
        <v>200</v>
      </c>
    </row>
    <row r="419" customHeight="1" spans="1:3">
      <c r="A419" s="151">
        <v>21507</v>
      </c>
      <c r="B419" s="151" t="s">
        <v>454</v>
      </c>
      <c r="C419" s="154">
        <v>20</v>
      </c>
    </row>
    <row r="420" customHeight="1" spans="1:3">
      <c r="A420" s="151">
        <v>2150702</v>
      </c>
      <c r="B420" s="151" t="s">
        <v>120</v>
      </c>
      <c r="C420" s="154">
        <v>20</v>
      </c>
    </row>
    <row r="421" customHeight="1" spans="1:3">
      <c r="A421" s="151">
        <v>21508</v>
      </c>
      <c r="B421" s="151" t="s">
        <v>455</v>
      </c>
      <c r="C421" s="154">
        <v>3515</v>
      </c>
    </row>
    <row r="422" customHeight="1" spans="1:3">
      <c r="A422" s="151">
        <v>2150805</v>
      </c>
      <c r="B422" s="151" t="s">
        <v>456</v>
      </c>
      <c r="C422" s="154">
        <v>215</v>
      </c>
    </row>
    <row r="423" customHeight="1" spans="1:3">
      <c r="A423" s="151">
        <v>2150899</v>
      </c>
      <c r="B423" s="151" t="s">
        <v>457</v>
      </c>
      <c r="C423" s="154">
        <v>3300</v>
      </c>
    </row>
    <row r="424" customHeight="1" spans="1:3">
      <c r="A424" s="151">
        <v>216</v>
      </c>
      <c r="B424" s="151" t="s">
        <v>458</v>
      </c>
      <c r="C424" s="154">
        <v>2664</v>
      </c>
    </row>
    <row r="425" customHeight="1" spans="1:3">
      <c r="A425" s="151">
        <v>21602</v>
      </c>
      <c r="B425" s="151" t="s">
        <v>459</v>
      </c>
      <c r="C425" s="154">
        <v>1163</v>
      </c>
    </row>
    <row r="426" customHeight="1" spans="1:3">
      <c r="A426" s="151">
        <v>2160201</v>
      </c>
      <c r="B426" s="151" t="s">
        <v>119</v>
      </c>
      <c r="C426" s="154">
        <v>141</v>
      </c>
    </row>
    <row r="427" customHeight="1" spans="1:3">
      <c r="A427" s="151">
        <v>2160202</v>
      </c>
      <c r="B427" s="151" t="s">
        <v>120</v>
      </c>
      <c r="C427" s="154">
        <v>8</v>
      </c>
    </row>
    <row r="428" customHeight="1" spans="1:3">
      <c r="A428" s="151">
        <v>2160299</v>
      </c>
      <c r="B428" s="151" t="s">
        <v>460</v>
      </c>
      <c r="C428" s="154">
        <v>1014</v>
      </c>
    </row>
    <row r="429" customHeight="1" spans="1:3">
      <c r="A429" s="151">
        <v>21606</v>
      </c>
      <c r="B429" s="151" t="s">
        <v>461</v>
      </c>
      <c r="C429" s="154">
        <v>42</v>
      </c>
    </row>
    <row r="430" customHeight="1" spans="1:3">
      <c r="A430" s="151">
        <v>2160699</v>
      </c>
      <c r="B430" s="151" t="s">
        <v>462</v>
      </c>
      <c r="C430" s="154">
        <v>42</v>
      </c>
    </row>
    <row r="431" customHeight="1" spans="1:3">
      <c r="A431" s="151">
        <v>21699</v>
      </c>
      <c r="B431" s="151" t="s">
        <v>463</v>
      </c>
      <c r="C431" s="154">
        <v>1459</v>
      </c>
    </row>
    <row r="432" customHeight="1" spans="1:3">
      <c r="A432" s="151">
        <v>2169901</v>
      </c>
      <c r="B432" s="151" t="s">
        <v>464</v>
      </c>
      <c r="C432" s="154">
        <v>1450</v>
      </c>
    </row>
    <row r="433" customHeight="1" spans="1:3">
      <c r="A433" s="151">
        <v>2169999</v>
      </c>
      <c r="B433" s="151" t="s">
        <v>465</v>
      </c>
      <c r="C433" s="154">
        <v>9</v>
      </c>
    </row>
    <row r="434" customHeight="1" spans="1:3">
      <c r="A434" s="151">
        <v>217</v>
      </c>
      <c r="B434" s="151" t="s">
        <v>466</v>
      </c>
      <c r="C434" s="154">
        <v>176</v>
      </c>
    </row>
    <row r="435" customHeight="1" spans="1:3">
      <c r="A435" s="151">
        <v>21799</v>
      </c>
      <c r="B435" s="151" t="s">
        <v>467</v>
      </c>
      <c r="C435" s="154">
        <v>176</v>
      </c>
    </row>
    <row r="436" customHeight="1" spans="1:3">
      <c r="A436" s="151">
        <v>219</v>
      </c>
      <c r="B436" s="151" t="s">
        <v>468</v>
      </c>
      <c r="C436" s="154">
        <v>40</v>
      </c>
    </row>
    <row r="437" customHeight="1" spans="1:3">
      <c r="A437" s="151">
        <v>21901</v>
      </c>
      <c r="B437" s="151" t="s">
        <v>469</v>
      </c>
      <c r="C437" s="154">
        <v>40</v>
      </c>
    </row>
    <row r="438" customHeight="1" spans="1:3">
      <c r="A438" s="151">
        <v>220</v>
      </c>
      <c r="B438" s="151" t="s">
        <v>470</v>
      </c>
      <c r="C438" s="154">
        <v>7517</v>
      </c>
    </row>
    <row r="439" customHeight="1" spans="1:3">
      <c r="A439" s="151">
        <v>22001</v>
      </c>
      <c r="B439" s="151" t="s">
        <v>471</v>
      </c>
      <c r="C439" s="154">
        <v>7485</v>
      </c>
    </row>
    <row r="440" customHeight="1" spans="1:3">
      <c r="A440" s="151">
        <v>2200101</v>
      </c>
      <c r="B440" s="151" t="s">
        <v>119</v>
      </c>
      <c r="C440" s="154">
        <v>1103</v>
      </c>
    </row>
    <row r="441" customHeight="1" spans="1:3">
      <c r="A441" s="151">
        <v>2200102</v>
      </c>
      <c r="B441" s="151" t="s">
        <v>120</v>
      </c>
      <c r="C441" s="154">
        <v>54</v>
      </c>
    </row>
    <row r="442" customHeight="1" spans="1:3">
      <c r="A442" s="151">
        <v>2200104</v>
      </c>
      <c r="B442" s="151" t="s">
        <v>472</v>
      </c>
      <c r="C442" s="154">
        <v>752</v>
      </c>
    </row>
    <row r="443" customHeight="1" spans="1:3">
      <c r="A443" s="151">
        <v>2200106</v>
      </c>
      <c r="B443" s="151" t="s">
        <v>473</v>
      </c>
      <c r="C443" s="154">
        <v>2422</v>
      </c>
    </row>
    <row r="444" customHeight="1" spans="1:3">
      <c r="A444" s="151">
        <v>2200113</v>
      </c>
      <c r="B444" s="151" t="s">
        <v>474</v>
      </c>
      <c r="C444" s="154">
        <v>634</v>
      </c>
    </row>
    <row r="445" customHeight="1" spans="1:3">
      <c r="A445" s="151">
        <v>2200199</v>
      </c>
      <c r="B445" s="151" t="s">
        <v>475</v>
      </c>
      <c r="C445" s="154">
        <v>2520</v>
      </c>
    </row>
    <row r="446" customHeight="1" spans="1:3">
      <c r="A446" s="151">
        <v>22005</v>
      </c>
      <c r="B446" s="151" t="s">
        <v>476</v>
      </c>
      <c r="C446" s="154">
        <v>32</v>
      </c>
    </row>
    <row r="447" customHeight="1" spans="1:3">
      <c r="A447" s="151">
        <v>2200502</v>
      </c>
      <c r="B447" s="151" t="s">
        <v>120</v>
      </c>
      <c r="C447" s="154">
        <v>12</v>
      </c>
    </row>
    <row r="448" customHeight="1" spans="1:3">
      <c r="A448" s="151">
        <v>2200510</v>
      </c>
      <c r="B448" s="151" t="s">
        <v>477</v>
      </c>
      <c r="C448" s="154">
        <v>20</v>
      </c>
    </row>
    <row r="449" customHeight="1" spans="1:3">
      <c r="A449" s="151">
        <v>221</v>
      </c>
      <c r="B449" s="151" t="s">
        <v>478</v>
      </c>
      <c r="C449" s="154">
        <v>1459</v>
      </c>
    </row>
    <row r="450" customHeight="1" spans="1:3">
      <c r="A450" s="151">
        <v>22101</v>
      </c>
      <c r="B450" s="151" t="s">
        <v>479</v>
      </c>
      <c r="C450" s="154">
        <v>674</v>
      </c>
    </row>
    <row r="451" customHeight="1" spans="1:3">
      <c r="A451" s="151">
        <v>2210105</v>
      </c>
      <c r="B451" s="151" t="s">
        <v>480</v>
      </c>
      <c r="C451" s="154">
        <v>629</v>
      </c>
    </row>
    <row r="452" customHeight="1" spans="1:3">
      <c r="A452" s="151">
        <v>2210106</v>
      </c>
      <c r="B452" s="151" t="s">
        <v>481</v>
      </c>
      <c r="C452" s="154">
        <v>45</v>
      </c>
    </row>
    <row r="453" customHeight="1" spans="1:3">
      <c r="A453" s="151">
        <v>22103</v>
      </c>
      <c r="B453" s="151" t="s">
        <v>482</v>
      </c>
      <c r="C453" s="154">
        <v>785</v>
      </c>
    </row>
    <row r="454" customHeight="1" spans="1:3">
      <c r="A454" s="151">
        <v>2210399</v>
      </c>
      <c r="B454" s="151" t="s">
        <v>483</v>
      </c>
      <c r="C454" s="154">
        <v>785</v>
      </c>
    </row>
    <row r="455" customHeight="1" spans="1:3">
      <c r="A455" s="151">
        <v>222</v>
      </c>
      <c r="B455" s="151" t="s">
        <v>484</v>
      </c>
      <c r="C455" s="154">
        <v>4693</v>
      </c>
    </row>
    <row r="456" customHeight="1" spans="1:3">
      <c r="A456" s="151">
        <v>22201</v>
      </c>
      <c r="B456" s="151" t="s">
        <v>485</v>
      </c>
      <c r="C456" s="154">
        <v>3022</v>
      </c>
    </row>
    <row r="457" customHeight="1" spans="1:3">
      <c r="A457" s="151">
        <v>2220102</v>
      </c>
      <c r="B457" s="151" t="s">
        <v>120</v>
      </c>
      <c r="C457" s="154">
        <v>10</v>
      </c>
    </row>
    <row r="458" customHeight="1" spans="1:3">
      <c r="A458" s="151">
        <v>2220113</v>
      </c>
      <c r="B458" s="151" t="s">
        <v>486</v>
      </c>
      <c r="C458" s="154">
        <v>703</v>
      </c>
    </row>
    <row r="459" customHeight="1" spans="1:3">
      <c r="A459" s="151">
        <v>2220115</v>
      </c>
      <c r="B459" s="151" t="s">
        <v>487</v>
      </c>
      <c r="C459" s="154">
        <v>1872</v>
      </c>
    </row>
    <row r="460" customHeight="1" spans="1:3">
      <c r="A460" s="151">
        <v>2220199</v>
      </c>
      <c r="B460" s="151" t="s">
        <v>488</v>
      </c>
      <c r="C460" s="154">
        <v>437</v>
      </c>
    </row>
    <row r="461" customHeight="1" spans="1:3">
      <c r="A461" s="151">
        <v>22204</v>
      </c>
      <c r="B461" s="151" t="s">
        <v>489</v>
      </c>
      <c r="C461" s="154">
        <v>353</v>
      </c>
    </row>
    <row r="462" customHeight="1" spans="1:3">
      <c r="A462" s="151">
        <v>2220403</v>
      </c>
      <c r="B462" s="151" t="s">
        <v>490</v>
      </c>
      <c r="C462" s="154">
        <v>353</v>
      </c>
    </row>
    <row r="463" customHeight="1" spans="1:3">
      <c r="A463" s="151">
        <v>22205</v>
      </c>
      <c r="B463" s="151" t="s">
        <v>491</v>
      </c>
      <c r="C463" s="154">
        <v>1318</v>
      </c>
    </row>
    <row r="464" customHeight="1" spans="1:3">
      <c r="A464" s="151">
        <v>224</v>
      </c>
      <c r="B464" s="151" t="s">
        <v>492</v>
      </c>
      <c r="C464" s="154">
        <v>4352</v>
      </c>
    </row>
    <row r="465" customHeight="1" spans="1:3">
      <c r="A465" s="151">
        <v>22401</v>
      </c>
      <c r="B465" s="151" t="s">
        <v>493</v>
      </c>
      <c r="C465" s="154">
        <v>698</v>
      </c>
    </row>
    <row r="466" customHeight="1" spans="1:3">
      <c r="A466" s="151">
        <v>2240101</v>
      </c>
      <c r="B466" s="151" t="s">
        <v>119</v>
      </c>
      <c r="C466" s="154">
        <v>279</v>
      </c>
    </row>
    <row r="467" customHeight="1" spans="1:3">
      <c r="A467" s="151">
        <v>2240102</v>
      </c>
      <c r="B467" s="151" t="s">
        <v>120</v>
      </c>
      <c r="C467" s="154">
        <v>5</v>
      </c>
    </row>
    <row r="468" customHeight="1" spans="1:3">
      <c r="A468" s="151">
        <v>2240106</v>
      </c>
      <c r="B468" s="151" t="s">
        <v>494</v>
      </c>
      <c r="C468" s="154">
        <v>19</v>
      </c>
    </row>
    <row r="469" customHeight="1" spans="1:3">
      <c r="A469" s="151">
        <v>2240108</v>
      </c>
      <c r="B469" s="151" t="s">
        <v>495</v>
      </c>
      <c r="C469" s="154">
        <v>30</v>
      </c>
    </row>
    <row r="470" customHeight="1" spans="1:3">
      <c r="A470" s="151">
        <v>2240109</v>
      </c>
      <c r="B470" s="151" t="s">
        <v>496</v>
      </c>
      <c r="C470" s="154">
        <v>10</v>
      </c>
    </row>
    <row r="471" customHeight="1" spans="1:3">
      <c r="A471" s="151">
        <v>2240199</v>
      </c>
      <c r="B471" s="151" t="s">
        <v>497</v>
      </c>
      <c r="C471" s="154">
        <v>355</v>
      </c>
    </row>
    <row r="472" customHeight="1" spans="1:3">
      <c r="A472" s="151">
        <v>22402</v>
      </c>
      <c r="B472" s="151" t="s">
        <v>498</v>
      </c>
      <c r="C472" s="154">
        <v>414</v>
      </c>
    </row>
    <row r="473" customHeight="1" spans="1:3">
      <c r="A473" s="151">
        <v>2240201</v>
      </c>
      <c r="B473" s="151" t="s">
        <v>119</v>
      </c>
      <c r="C473" s="154">
        <v>204</v>
      </c>
    </row>
    <row r="474" customHeight="1" spans="1:3">
      <c r="A474" s="151">
        <v>2240202</v>
      </c>
      <c r="B474" s="151" t="s">
        <v>120</v>
      </c>
      <c r="C474" s="154">
        <v>10</v>
      </c>
    </row>
    <row r="475" customHeight="1" spans="1:3">
      <c r="A475" s="151">
        <v>2240204</v>
      </c>
      <c r="B475" s="151" t="s">
        <v>499</v>
      </c>
      <c r="C475" s="154">
        <v>100</v>
      </c>
    </row>
    <row r="476" customHeight="1" spans="1:3">
      <c r="A476" s="151">
        <v>2240299</v>
      </c>
      <c r="B476" s="151" t="s">
        <v>500</v>
      </c>
      <c r="C476" s="154">
        <v>100</v>
      </c>
    </row>
    <row r="477" customHeight="1" spans="1:3">
      <c r="A477" s="151">
        <v>22404</v>
      </c>
      <c r="B477" s="151" t="s">
        <v>501</v>
      </c>
      <c r="C477" s="154">
        <v>197</v>
      </c>
    </row>
    <row r="478" customHeight="1" spans="1:3">
      <c r="A478" s="151">
        <v>2240499</v>
      </c>
      <c r="B478" s="151" t="s">
        <v>502</v>
      </c>
      <c r="C478" s="154">
        <v>197</v>
      </c>
    </row>
    <row r="479" customHeight="1" spans="1:3">
      <c r="A479" s="151">
        <v>22406</v>
      </c>
      <c r="B479" s="151" t="s">
        <v>503</v>
      </c>
      <c r="C479" s="154">
        <v>463</v>
      </c>
    </row>
    <row r="480" customHeight="1" spans="1:3">
      <c r="A480" s="151">
        <v>2240601</v>
      </c>
      <c r="B480" s="151" t="s">
        <v>504</v>
      </c>
      <c r="C480" s="154">
        <v>463</v>
      </c>
    </row>
    <row r="481" customHeight="1" spans="1:3">
      <c r="A481" s="151">
        <v>22407</v>
      </c>
      <c r="B481" s="151" t="s">
        <v>505</v>
      </c>
      <c r="C481" s="154">
        <v>2170</v>
      </c>
    </row>
    <row r="482" customHeight="1" spans="1:3">
      <c r="A482" s="151">
        <v>2240701</v>
      </c>
      <c r="B482" s="151" t="s">
        <v>506</v>
      </c>
      <c r="C482" s="154">
        <v>1568</v>
      </c>
    </row>
    <row r="483" customHeight="1" spans="1:3">
      <c r="A483" s="151">
        <v>2240702</v>
      </c>
      <c r="B483" s="151" t="s">
        <v>507</v>
      </c>
      <c r="C483" s="154">
        <v>272</v>
      </c>
    </row>
    <row r="484" customHeight="1" spans="1:3">
      <c r="A484" s="151">
        <v>2240704</v>
      </c>
      <c r="B484" s="151" t="s">
        <v>508</v>
      </c>
      <c r="C484" s="154">
        <v>330</v>
      </c>
    </row>
    <row r="485" customHeight="1" spans="1:3">
      <c r="A485" s="151">
        <v>22499</v>
      </c>
      <c r="B485" s="151" t="s">
        <v>509</v>
      </c>
      <c r="C485" s="154">
        <v>410</v>
      </c>
    </row>
    <row r="486" customHeight="1" spans="1:3">
      <c r="A486" s="151">
        <v>232</v>
      </c>
      <c r="B486" s="151" t="s">
        <v>510</v>
      </c>
      <c r="C486" s="154">
        <v>7598</v>
      </c>
    </row>
    <row r="487" customHeight="1" spans="1:3">
      <c r="A487" s="151">
        <v>23203</v>
      </c>
      <c r="B487" s="151" t="s">
        <v>511</v>
      </c>
      <c r="C487" s="154">
        <v>7598</v>
      </c>
    </row>
    <row r="488" customHeight="1" spans="1:3">
      <c r="A488" s="151">
        <v>2320301</v>
      </c>
      <c r="B488" s="151" t="s">
        <v>512</v>
      </c>
      <c r="C488" s="154">
        <v>7598</v>
      </c>
    </row>
    <row r="489" customHeight="1" spans="1:3">
      <c r="A489" s="151">
        <v>233</v>
      </c>
      <c r="B489" s="151" t="s">
        <v>513</v>
      </c>
      <c r="C489" s="154">
        <v>68</v>
      </c>
    </row>
    <row r="490" customHeight="1" spans="1:3">
      <c r="A490" s="151">
        <v>23303</v>
      </c>
      <c r="B490" s="151" t="s">
        <v>514</v>
      </c>
      <c r="C490" s="154">
        <v>68</v>
      </c>
    </row>
    <row r="491" customHeight="1" spans="1:3">
      <c r="A491" s="155"/>
      <c r="B491" s="156" t="s">
        <v>515</v>
      </c>
      <c r="C491" s="157">
        <f>C492+C500</f>
        <v>63790</v>
      </c>
    </row>
    <row r="492" customHeight="1" spans="1:3">
      <c r="A492" s="158">
        <v>230</v>
      </c>
      <c r="B492" s="159" t="s">
        <v>516</v>
      </c>
      <c r="C492" s="160">
        <f>SUM(C493,C495,C496,C498)</f>
        <v>25343</v>
      </c>
    </row>
    <row r="493" customHeight="1" spans="1:3">
      <c r="A493" s="158">
        <v>23006</v>
      </c>
      <c r="B493" s="159" t="s">
        <v>517</v>
      </c>
      <c r="C493" s="160">
        <v>15924</v>
      </c>
    </row>
    <row r="494" customHeight="1" spans="1:3">
      <c r="A494" s="158">
        <v>2300601</v>
      </c>
      <c r="B494" s="159" t="s">
        <v>518</v>
      </c>
      <c r="C494" s="160">
        <v>10230</v>
      </c>
    </row>
    <row r="495" customHeight="1" spans="1:3">
      <c r="A495" s="158">
        <v>23008</v>
      </c>
      <c r="B495" s="159" t="s">
        <v>519</v>
      </c>
      <c r="C495" s="160">
        <v>4040</v>
      </c>
    </row>
    <row r="496" customHeight="1" spans="1:3">
      <c r="A496" s="158">
        <v>23009</v>
      </c>
      <c r="B496" s="159" t="s">
        <v>520</v>
      </c>
      <c r="C496" s="160">
        <f>C497</f>
        <v>0</v>
      </c>
    </row>
    <row r="497" customHeight="1" spans="1:3">
      <c r="A497" s="158">
        <v>2300901</v>
      </c>
      <c r="B497" s="159" t="s">
        <v>521</v>
      </c>
      <c r="C497" s="160"/>
    </row>
    <row r="498" customHeight="1" spans="1:3">
      <c r="A498" s="158">
        <v>23015</v>
      </c>
      <c r="B498" s="159" t="s">
        <v>522</v>
      </c>
      <c r="C498" s="160">
        <v>5379</v>
      </c>
    </row>
    <row r="499" customHeight="1" spans="1:3">
      <c r="A499" s="158"/>
      <c r="B499" s="159"/>
      <c r="C499" s="160"/>
    </row>
    <row r="500" customHeight="1" spans="1:3">
      <c r="A500" s="158">
        <v>231</v>
      </c>
      <c r="B500" s="159" t="s">
        <v>523</v>
      </c>
      <c r="C500" s="160">
        <f>C501</f>
        <v>38447</v>
      </c>
    </row>
    <row r="501" customHeight="1" spans="1:3">
      <c r="A501" s="158">
        <v>23103</v>
      </c>
      <c r="B501" s="159" t="s">
        <v>524</v>
      </c>
      <c r="C501" s="160">
        <f>C502</f>
        <v>38447</v>
      </c>
    </row>
    <row r="502" customHeight="1" spans="1:3">
      <c r="A502" s="158">
        <v>2310301</v>
      </c>
      <c r="B502" s="159" t="s">
        <v>525</v>
      </c>
      <c r="C502" s="160">
        <v>38447</v>
      </c>
    </row>
    <row r="503" customHeight="1" spans="1:3">
      <c r="A503" s="158"/>
      <c r="B503" s="159"/>
      <c r="C503" s="160"/>
    </row>
    <row r="504" customHeight="1" spans="1:3">
      <c r="A504" s="161"/>
      <c r="B504" s="162" t="s">
        <v>526</v>
      </c>
      <c r="C504" s="163">
        <f>SUM(C491,C5)</f>
        <v>600114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511805555555556"/>
  <pageSetup paperSize="9" firstPageNumber="4" orientation="portrait" useFirstPageNumber="1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F4" sqref="F4"/>
    </sheetView>
  </sheetViews>
  <sheetFormatPr defaultColWidth="10" defaultRowHeight="15" outlineLevelRow="6" outlineLevelCol="3"/>
  <cols>
    <col min="1" max="1" width="22.5" style="125" customWidth="1"/>
    <col min="2" max="2" width="28" style="125" customWidth="1"/>
    <col min="3" max="3" width="30.5" style="125" customWidth="1"/>
    <col min="4" max="4" width="9.75" style="125" customWidth="1"/>
    <col min="5" max="16384" width="10" style="125"/>
  </cols>
  <sheetData>
    <row r="1" s="123" customFormat="1" ht="30" customHeight="1" spans="1:1">
      <c r="A1" s="126" t="s">
        <v>527</v>
      </c>
    </row>
    <row r="2" ht="51" customHeight="1" spans="1:3">
      <c r="A2" s="127" t="s">
        <v>528</v>
      </c>
      <c r="B2" s="128"/>
      <c r="C2" s="128"/>
    </row>
    <row r="3" s="124" customFormat="1" ht="24" customHeight="1" spans="1:3">
      <c r="A3" s="129" t="s">
        <v>2</v>
      </c>
      <c r="B3" s="129"/>
      <c r="C3" s="129"/>
    </row>
    <row r="4" s="124" customFormat="1" ht="36.75" customHeight="1" spans="1:3">
      <c r="A4" s="130" t="s">
        <v>529</v>
      </c>
      <c r="B4" s="131" t="s">
        <v>530</v>
      </c>
      <c r="C4" s="131"/>
    </row>
    <row r="5" s="124" customFormat="1" ht="36.75" customHeight="1" spans="1:3">
      <c r="A5" s="132"/>
      <c r="B5" s="131" t="s">
        <v>531</v>
      </c>
      <c r="C5" s="131" t="s">
        <v>532</v>
      </c>
    </row>
    <row r="6" s="124" customFormat="1" ht="36.75" customHeight="1" spans="1:3">
      <c r="A6" s="133" t="s">
        <v>533</v>
      </c>
      <c r="B6" s="134">
        <v>227632.721525</v>
      </c>
      <c r="C6" s="135">
        <v>272339</v>
      </c>
    </row>
    <row r="7" s="124" customFormat="1" ht="157.9" customHeight="1" spans="1:4">
      <c r="A7" s="136" t="s">
        <v>534</v>
      </c>
      <c r="B7" s="136"/>
      <c r="C7" s="136"/>
      <c r="D7" s="137"/>
    </row>
  </sheetData>
  <mergeCells count="5">
    <mergeCell ref="A2:C2"/>
    <mergeCell ref="A3:C3"/>
    <mergeCell ref="B4:C4"/>
    <mergeCell ref="A7:C7"/>
    <mergeCell ref="A4:A5"/>
  </mergeCells>
  <printOptions horizontalCentered="1"/>
  <pageMargins left="0.984027777777778" right="0.984027777777778" top="1.0625" bottom="1.57430555555556" header="0.314583333333333" footer="0.511805555555556"/>
  <pageSetup paperSize="9" firstPageNumber="20" orientation="portrait" useFirstPageNumber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view="pageBreakPreview" zoomScaleNormal="100" zoomScaleSheetLayoutView="100" workbookViewId="0">
      <selection activeCell="A37" sqref="$A37:$XFD37"/>
    </sheetView>
  </sheetViews>
  <sheetFormatPr defaultColWidth="9" defaultRowHeight="13.5" outlineLevelCol="2"/>
  <cols>
    <col min="1" max="1" width="15.25" customWidth="1"/>
    <col min="2" max="2" width="48.625" customWidth="1"/>
    <col min="3" max="3" width="16.75" customWidth="1"/>
  </cols>
  <sheetData>
    <row r="1" s="108" customFormat="1" ht="19.5" customHeight="1" spans="1:1">
      <c r="A1" s="111" t="s">
        <v>535</v>
      </c>
    </row>
    <row r="2" ht="61" customHeight="1" spans="1:3">
      <c r="A2" s="7" t="s">
        <v>536</v>
      </c>
      <c r="B2" s="112"/>
      <c r="C2" s="112"/>
    </row>
    <row r="3" s="25" customFormat="1" ht="21" customHeight="1" spans="3:3">
      <c r="C3" s="113" t="s">
        <v>2</v>
      </c>
    </row>
    <row r="4" s="109" customFormat="1" ht="20.1" customHeight="1" spans="1:3">
      <c r="A4" s="114" t="s">
        <v>3</v>
      </c>
      <c r="B4" s="114" t="s">
        <v>4</v>
      </c>
      <c r="C4" s="114" t="s">
        <v>5</v>
      </c>
    </row>
    <row r="5" s="110" customFormat="1" ht="20.1" customHeight="1" spans="1:3">
      <c r="A5" s="115">
        <v>10301</v>
      </c>
      <c r="B5" s="15" t="s">
        <v>537</v>
      </c>
      <c r="C5" s="15">
        <f>SUM(C6:C21)</f>
        <v>11320</v>
      </c>
    </row>
    <row r="6" s="110" customFormat="1" ht="20.1" customHeight="1" spans="1:3">
      <c r="A6" s="116">
        <v>1030102</v>
      </c>
      <c r="B6" s="117" t="s">
        <v>538</v>
      </c>
      <c r="C6" s="118"/>
    </row>
    <row r="7" s="110" customFormat="1" ht="20.1" customHeight="1" spans="1:3">
      <c r="A7" s="116">
        <v>1030115</v>
      </c>
      <c r="B7" s="117" t="s">
        <v>539</v>
      </c>
      <c r="C7" s="118"/>
    </row>
    <row r="8" s="110" customFormat="1" ht="20.1" customHeight="1" spans="1:3">
      <c r="A8" s="116">
        <v>1030129</v>
      </c>
      <c r="B8" s="117" t="s">
        <v>540</v>
      </c>
      <c r="C8" s="118"/>
    </row>
    <row r="9" s="110" customFormat="1" ht="20.1" customHeight="1" spans="1:3">
      <c r="A9" s="116">
        <v>1030146</v>
      </c>
      <c r="B9" s="117" t="s">
        <v>541</v>
      </c>
      <c r="C9" s="118"/>
    </row>
    <row r="10" s="110" customFormat="1" ht="20.1" customHeight="1" spans="1:3">
      <c r="A10" s="116">
        <v>1030147</v>
      </c>
      <c r="B10" s="117" t="s">
        <v>542</v>
      </c>
      <c r="C10" s="118"/>
    </row>
    <row r="11" s="110" customFormat="1" ht="20.1" customHeight="1" spans="1:3">
      <c r="A11" s="116">
        <v>1030148</v>
      </c>
      <c r="B11" s="117" t="s">
        <v>543</v>
      </c>
      <c r="C11" s="118">
        <v>10612</v>
      </c>
    </row>
    <row r="12" s="110" customFormat="1" ht="20.1" customHeight="1" spans="1:3">
      <c r="A12" s="116">
        <v>1030150</v>
      </c>
      <c r="B12" s="117" t="s">
        <v>544</v>
      </c>
      <c r="C12" s="118"/>
    </row>
    <row r="13" s="110" customFormat="1" ht="20.1" customHeight="1" spans="1:3">
      <c r="A13" s="116">
        <v>1030155</v>
      </c>
      <c r="B13" s="117" t="s">
        <v>545</v>
      </c>
      <c r="C13" s="118"/>
    </row>
    <row r="14" s="110" customFormat="1" ht="20.1" customHeight="1" spans="1:3">
      <c r="A14" s="116">
        <v>1030156</v>
      </c>
      <c r="B14" s="117" t="s">
        <v>546</v>
      </c>
      <c r="C14" s="118">
        <v>580</v>
      </c>
    </row>
    <row r="15" s="110" customFormat="1" ht="20.1" customHeight="1" spans="1:3">
      <c r="A15" s="116">
        <v>1030157</v>
      </c>
      <c r="B15" s="117" t="s">
        <v>547</v>
      </c>
      <c r="C15" s="118"/>
    </row>
    <row r="16" ht="20.1" customHeight="1" spans="1:3">
      <c r="A16" s="116">
        <v>1030158</v>
      </c>
      <c r="B16" s="119" t="s">
        <v>548</v>
      </c>
      <c r="C16" s="118"/>
    </row>
    <row r="17" ht="20.1" customHeight="1" spans="1:3">
      <c r="A17" s="116">
        <v>1030159</v>
      </c>
      <c r="B17" s="119" t="s">
        <v>549</v>
      </c>
      <c r="C17" s="118"/>
    </row>
    <row r="18" ht="20.1" customHeight="1" spans="1:3">
      <c r="A18" s="116">
        <v>1030178</v>
      </c>
      <c r="B18" s="119" t="s">
        <v>550</v>
      </c>
      <c r="C18" s="118">
        <v>128</v>
      </c>
    </row>
    <row r="19" ht="20.1" customHeight="1" spans="1:3">
      <c r="A19" s="116">
        <v>1030180</v>
      </c>
      <c r="B19" s="119" t="s">
        <v>551</v>
      </c>
      <c r="C19" s="23"/>
    </row>
    <row r="20" ht="20.1" customHeight="1" spans="1:3">
      <c r="A20" s="116">
        <v>1030199</v>
      </c>
      <c r="B20" s="119" t="s">
        <v>552</v>
      </c>
      <c r="C20" s="23"/>
    </row>
    <row r="21" ht="20.1" customHeight="1" spans="1:3">
      <c r="A21" s="116">
        <v>1031006</v>
      </c>
      <c r="B21" s="119" t="s">
        <v>553</v>
      </c>
      <c r="C21" s="23"/>
    </row>
    <row r="22" ht="20.1" customHeight="1" spans="1:3">
      <c r="A22" s="116">
        <v>1031099</v>
      </c>
      <c r="B22" s="119" t="s">
        <v>554</v>
      </c>
      <c r="C22" s="23"/>
    </row>
    <row r="23" ht="20.1" customHeight="1" spans="1:3">
      <c r="A23" s="115"/>
      <c r="B23" s="115"/>
      <c r="C23" s="23"/>
    </row>
    <row r="24" ht="20.1" customHeight="1" spans="1:3">
      <c r="A24" s="116">
        <v>110</v>
      </c>
      <c r="B24" s="120" t="s">
        <v>555</v>
      </c>
      <c r="C24" s="121">
        <f>C25+C29+C34+C36</f>
        <v>92079</v>
      </c>
    </row>
    <row r="25" ht="20.1" customHeight="1" spans="1:3">
      <c r="A25" s="116">
        <v>11004</v>
      </c>
      <c r="B25" s="119" t="s">
        <v>556</v>
      </c>
      <c r="C25" s="23">
        <f>SUM(C26:C28)</f>
        <v>21703</v>
      </c>
    </row>
    <row r="26" ht="20.1" customHeight="1" spans="1:3">
      <c r="A26" s="116">
        <v>1100401</v>
      </c>
      <c r="B26" s="119" t="s">
        <v>557</v>
      </c>
      <c r="C26" s="23">
        <v>5236</v>
      </c>
    </row>
    <row r="27" ht="20.1" customHeight="1" spans="1:3">
      <c r="A27" s="116">
        <v>1100402</v>
      </c>
      <c r="B27" s="119" t="s">
        <v>558</v>
      </c>
      <c r="C27" s="23"/>
    </row>
    <row r="28" ht="20.1" customHeight="1" spans="1:3">
      <c r="A28" s="95">
        <v>1100403</v>
      </c>
      <c r="B28" s="104" t="s">
        <v>559</v>
      </c>
      <c r="C28" s="23">
        <v>16467</v>
      </c>
    </row>
    <row r="29" ht="20.1" customHeight="1" spans="1:3">
      <c r="A29" s="116">
        <v>11011</v>
      </c>
      <c r="B29" s="119" t="s">
        <v>560</v>
      </c>
      <c r="C29" s="23">
        <f>C30</f>
        <v>66336</v>
      </c>
    </row>
    <row r="30" ht="20.1" customHeight="1" spans="1:3">
      <c r="A30" s="116">
        <v>1101102</v>
      </c>
      <c r="B30" s="119" t="s">
        <v>561</v>
      </c>
      <c r="C30" s="23">
        <f>SUM(C31:C33)</f>
        <v>66336</v>
      </c>
    </row>
    <row r="31" ht="20.1" customHeight="1" spans="1:3">
      <c r="A31" s="95">
        <v>110110211</v>
      </c>
      <c r="B31" s="95" t="s">
        <v>562</v>
      </c>
      <c r="C31" s="122"/>
    </row>
    <row r="32" ht="20.1" customHeight="1" spans="1:3">
      <c r="A32" s="95">
        <v>110110233</v>
      </c>
      <c r="B32" s="95" t="s">
        <v>563</v>
      </c>
      <c r="C32" s="122"/>
    </row>
    <row r="33" ht="20.1" customHeight="1" spans="1:3">
      <c r="A33" s="95">
        <v>110110298</v>
      </c>
      <c r="B33" s="95" t="s">
        <v>564</v>
      </c>
      <c r="C33" s="122">
        <v>66336</v>
      </c>
    </row>
    <row r="34" ht="20.1" customHeight="1" spans="1:3">
      <c r="A34" s="116">
        <v>11008</v>
      </c>
      <c r="B34" s="119" t="s">
        <v>565</v>
      </c>
      <c r="C34" s="23">
        <f>C35</f>
        <v>0</v>
      </c>
    </row>
    <row r="35" ht="20.1" customHeight="1" spans="1:3">
      <c r="A35" s="116">
        <v>1100802</v>
      </c>
      <c r="B35" s="119" t="s">
        <v>566</v>
      </c>
      <c r="C35" s="23"/>
    </row>
    <row r="36" ht="20.1" customHeight="1" spans="1:3">
      <c r="A36" s="116">
        <v>11009</v>
      </c>
      <c r="B36" s="119" t="s">
        <v>567</v>
      </c>
      <c r="C36" s="23">
        <v>4040</v>
      </c>
    </row>
    <row r="37" ht="20.1" customHeight="1" spans="1:3">
      <c r="A37" s="116"/>
      <c r="B37" s="119"/>
      <c r="C37" s="23"/>
    </row>
    <row r="38" ht="20.1" customHeight="1" spans="1:3">
      <c r="A38" s="116"/>
      <c r="B38" s="120" t="s">
        <v>568</v>
      </c>
      <c r="C38" s="120">
        <f>C24+C5</f>
        <v>103399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511805555555556"/>
  <pageSetup paperSize="9" firstPageNumber="23" orientation="portrait" useFirstPageNumber="1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8"/>
  <sheetViews>
    <sheetView showZeros="0" view="pageBreakPreview" zoomScaleNormal="100" zoomScaleSheetLayoutView="100" workbookViewId="0">
      <selection activeCell="A4" sqref="$A4:$XFD4"/>
    </sheetView>
  </sheetViews>
  <sheetFormatPr defaultColWidth="9.125" defaultRowHeight="15" outlineLevelCol="2"/>
  <cols>
    <col min="1" max="1" width="13.5" style="88" customWidth="1"/>
    <col min="2" max="2" width="54.125" style="88" customWidth="1"/>
    <col min="3" max="3" width="12.625" style="89" customWidth="1"/>
    <col min="4" max="245" width="9.125" style="88" customWidth="1"/>
    <col min="246" max="16384" width="9.125" style="88"/>
  </cols>
  <sheetData>
    <row r="1" s="84" customFormat="1" ht="19.5" customHeight="1" spans="1:3">
      <c r="A1" s="74" t="s">
        <v>569</v>
      </c>
      <c r="B1" s="1"/>
      <c r="C1" s="6"/>
    </row>
    <row r="2" s="85" customFormat="1" ht="48" customHeight="1" spans="1:3">
      <c r="A2" s="7" t="s">
        <v>570</v>
      </c>
      <c r="B2" s="8"/>
      <c r="C2" s="8"/>
    </row>
    <row r="3" s="86" customFormat="1" ht="18" customHeight="1" spans="1:3">
      <c r="A3" s="90"/>
      <c r="B3" s="90"/>
      <c r="C3" s="91" t="s">
        <v>2</v>
      </c>
    </row>
    <row r="4" s="87" customFormat="1" ht="20.1" customHeight="1" spans="1:3">
      <c r="A4" s="92" t="s">
        <v>3</v>
      </c>
      <c r="B4" s="92" t="s">
        <v>4</v>
      </c>
      <c r="C4" s="92" t="s">
        <v>5</v>
      </c>
    </row>
    <row r="5" s="86" customFormat="1" ht="20.1" customHeight="1" spans="1:3">
      <c r="A5" s="93"/>
      <c r="B5" s="94" t="s">
        <v>571</v>
      </c>
      <c r="C5" s="31">
        <f>C6+C11+C33+C36+C39+C42+C52+C56+C60</f>
        <v>78566</v>
      </c>
    </row>
    <row r="6" s="86" customFormat="1" ht="20.1" customHeight="1" spans="1:3">
      <c r="A6" s="95">
        <v>208</v>
      </c>
      <c r="B6" s="96" t="s">
        <v>572</v>
      </c>
      <c r="C6" s="97">
        <f>C7</f>
        <v>4152</v>
      </c>
    </row>
    <row r="7" s="86" customFormat="1" ht="20.1" customHeight="1" spans="1:3">
      <c r="A7" s="95">
        <v>20822</v>
      </c>
      <c r="B7" s="98" t="s">
        <v>573</v>
      </c>
      <c r="C7" s="97">
        <f>SUM(C8:C10)</f>
        <v>4152</v>
      </c>
    </row>
    <row r="8" s="86" customFormat="1" ht="20.1" customHeight="1" spans="1:3">
      <c r="A8" s="95">
        <v>2082201</v>
      </c>
      <c r="B8" s="99" t="s">
        <v>574</v>
      </c>
      <c r="C8" s="97"/>
    </row>
    <row r="9" s="86" customFormat="1" ht="20.1" customHeight="1" spans="1:3">
      <c r="A9" s="95">
        <v>2082202</v>
      </c>
      <c r="B9" s="99" t="s">
        <v>575</v>
      </c>
      <c r="C9" s="97"/>
    </row>
    <row r="10" s="86" customFormat="1" ht="20.1" customHeight="1" spans="1:3">
      <c r="A10" s="95">
        <v>2082299</v>
      </c>
      <c r="B10" s="99" t="s">
        <v>576</v>
      </c>
      <c r="C10" s="97">
        <v>4152</v>
      </c>
    </row>
    <row r="11" s="86" customFormat="1" ht="20.1" customHeight="1" spans="1:3">
      <c r="A11" s="95">
        <v>212</v>
      </c>
      <c r="B11" s="96" t="s">
        <v>577</v>
      </c>
      <c r="C11" s="97">
        <f>C12+C23+C24+C28+C31</f>
        <v>5661</v>
      </c>
    </row>
    <row r="12" s="86" customFormat="1" ht="20.1" customHeight="1" spans="1:3">
      <c r="A12" s="95">
        <v>21208</v>
      </c>
      <c r="B12" s="98" t="s">
        <v>578</v>
      </c>
      <c r="C12" s="97">
        <f>SUM(C13:C22)</f>
        <v>4953</v>
      </c>
    </row>
    <row r="13" s="86" customFormat="1" ht="20.1" customHeight="1" spans="1:3">
      <c r="A13" s="95">
        <v>2120801</v>
      </c>
      <c r="B13" s="100" t="s">
        <v>579</v>
      </c>
      <c r="C13" s="97">
        <v>4953</v>
      </c>
    </row>
    <row r="14" s="86" customFormat="1" ht="20.1" customHeight="1" spans="1:3">
      <c r="A14" s="95">
        <v>2120802</v>
      </c>
      <c r="B14" s="100" t="s">
        <v>580</v>
      </c>
      <c r="C14" s="97"/>
    </row>
    <row r="15" s="86" customFormat="1" ht="20.1" customHeight="1" spans="1:3">
      <c r="A15" s="95">
        <v>2120803</v>
      </c>
      <c r="B15" s="100" t="s">
        <v>581</v>
      </c>
      <c r="C15" s="97"/>
    </row>
    <row r="16" s="86" customFormat="1" ht="20.1" customHeight="1" spans="1:3">
      <c r="A16" s="95">
        <v>2120804</v>
      </c>
      <c r="B16" s="100" t="s">
        <v>582</v>
      </c>
      <c r="C16" s="97"/>
    </row>
    <row r="17" s="86" customFormat="1" ht="20.1" customHeight="1" spans="1:3">
      <c r="A17" s="95">
        <v>2120805</v>
      </c>
      <c r="B17" s="100" t="s">
        <v>583</v>
      </c>
      <c r="C17" s="97"/>
    </row>
    <row r="18" s="86" customFormat="1" ht="20.1" customHeight="1" spans="1:3">
      <c r="A18" s="95">
        <v>2120806</v>
      </c>
      <c r="B18" s="100" t="s">
        <v>584</v>
      </c>
      <c r="C18" s="97"/>
    </row>
    <row r="19" s="86" customFormat="1" ht="20.1" customHeight="1" spans="1:3">
      <c r="A19" s="95">
        <v>2120807</v>
      </c>
      <c r="B19" s="100" t="s">
        <v>585</v>
      </c>
      <c r="C19" s="97"/>
    </row>
    <row r="20" s="86" customFormat="1" ht="20.1" customHeight="1" spans="1:3">
      <c r="A20" s="95">
        <v>2120810</v>
      </c>
      <c r="B20" s="100" t="s">
        <v>586</v>
      </c>
      <c r="C20" s="97"/>
    </row>
    <row r="21" s="86" customFormat="1" ht="20.1" customHeight="1" spans="1:3">
      <c r="A21" s="95">
        <v>2120811</v>
      </c>
      <c r="B21" s="101" t="s">
        <v>587</v>
      </c>
      <c r="C21" s="97"/>
    </row>
    <row r="22" s="86" customFormat="1" ht="20.1" customHeight="1" spans="1:3">
      <c r="A22" s="95">
        <v>2120899</v>
      </c>
      <c r="B22" s="100" t="s">
        <v>588</v>
      </c>
      <c r="C22" s="97"/>
    </row>
    <row r="23" s="86" customFormat="1" ht="20.1" customHeight="1" spans="1:3">
      <c r="A23" s="95">
        <v>21211</v>
      </c>
      <c r="B23" s="98" t="s">
        <v>589</v>
      </c>
      <c r="C23" s="97"/>
    </row>
    <row r="24" s="86" customFormat="1" ht="20.1" customHeight="1" spans="1:3">
      <c r="A24" s="95">
        <v>21213</v>
      </c>
      <c r="B24" s="98" t="s">
        <v>590</v>
      </c>
      <c r="C24" s="97">
        <f>SUM(C25:C27)</f>
        <v>580</v>
      </c>
    </row>
    <row r="25" s="86" customFormat="1" ht="20.1" customHeight="1" spans="1:3">
      <c r="A25" s="95">
        <v>2121301</v>
      </c>
      <c r="B25" s="100" t="s">
        <v>591</v>
      </c>
      <c r="C25" s="97">
        <v>580</v>
      </c>
    </row>
    <row r="26" s="86" customFormat="1" ht="20.1" customHeight="1" spans="1:3">
      <c r="A26" s="95">
        <v>2121302</v>
      </c>
      <c r="B26" s="100" t="s">
        <v>592</v>
      </c>
      <c r="C26" s="97"/>
    </row>
    <row r="27" s="86" customFormat="1" ht="20.1" customHeight="1" spans="1:3">
      <c r="A27" s="95">
        <v>2121399</v>
      </c>
      <c r="B27" s="100" t="s">
        <v>593</v>
      </c>
      <c r="C27" s="97"/>
    </row>
    <row r="28" ht="20.1" customHeight="1" spans="1:3">
      <c r="A28" s="95">
        <v>21214</v>
      </c>
      <c r="B28" s="98" t="s">
        <v>594</v>
      </c>
      <c r="C28" s="97">
        <f>SUM(C29:C30)</f>
        <v>128</v>
      </c>
    </row>
    <row r="29" ht="20.1" customHeight="1" spans="1:3">
      <c r="A29" s="95">
        <v>2121401</v>
      </c>
      <c r="B29" s="100" t="s">
        <v>595</v>
      </c>
      <c r="C29" s="97">
        <v>128</v>
      </c>
    </row>
    <row r="30" ht="20.1" customHeight="1" spans="1:3">
      <c r="A30" s="95">
        <v>2121499</v>
      </c>
      <c r="B30" s="99" t="s">
        <v>596</v>
      </c>
      <c r="C30" s="97"/>
    </row>
    <row r="31" ht="20.1" customHeight="1" spans="1:3">
      <c r="A31" s="95">
        <v>21216</v>
      </c>
      <c r="B31" s="98" t="s">
        <v>597</v>
      </c>
      <c r="C31" s="97">
        <f t="shared" ref="C31:C36" si="0">C32</f>
        <v>0</v>
      </c>
    </row>
    <row r="32" ht="20.1" customHeight="1" spans="1:3">
      <c r="A32" s="95">
        <v>2121699</v>
      </c>
      <c r="B32" s="99" t="s">
        <v>598</v>
      </c>
      <c r="C32" s="97"/>
    </row>
    <row r="33" ht="20.1" customHeight="1" spans="1:3">
      <c r="A33" s="95">
        <v>214</v>
      </c>
      <c r="B33" s="102" t="s">
        <v>599</v>
      </c>
      <c r="C33" s="97">
        <f t="shared" si="0"/>
        <v>0</v>
      </c>
    </row>
    <row r="34" ht="20.1" customHeight="1" spans="1:3">
      <c r="A34" s="95">
        <v>21462</v>
      </c>
      <c r="B34" s="103" t="s">
        <v>600</v>
      </c>
      <c r="C34" s="97"/>
    </row>
    <row r="35" ht="20.1" customHeight="1" spans="1:3">
      <c r="A35" s="95">
        <v>2146299</v>
      </c>
      <c r="B35" s="100" t="s">
        <v>601</v>
      </c>
      <c r="C35" s="97"/>
    </row>
    <row r="36" ht="20.1" customHeight="1" spans="1:3">
      <c r="A36" s="95">
        <v>215</v>
      </c>
      <c r="B36" s="102" t="s">
        <v>602</v>
      </c>
      <c r="C36" s="97">
        <f t="shared" si="0"/>
        <v>0</v>
      </c>
    </row>
    <row r="37" ht="20.1" customHeight="1" spans="1:3">
      <c r="A37" s="95">
        <v>21562</v>
      </c>
      <c r="B37" s="103" t="s">
        <v>603</v>
      </c>
      <c r="C37" s="97"/>
    </row>
    <row r="38" ht="20.1" customHeight="1" spans="1:3">
      <c r="A38" s="95">
        <v>2156202</v>
      </c>
      <c r="B38" s="100" t="s">
        <v>604</v>
      </c>
      <c r="C38" s="97"/>
    </row>
    <row r="39" ht="20.1" customHeight="1" spans="1:3">
      <c r="A39" s="95">
        <v>216</v>
      </c>
      <c r="B39" s="102" t="s">
        <v>605</v>
      </c>
      <c r="C39" s="97">
        <v>139</v>
      </c>
    </row>
    <row r="40" ht="20.1" customHeight="1" spans="1:3">
      <c r="A40" s="95">
        <v>21660</v>
      </c>
      <c r="B40" s="103" t="s">
        <v>606</v>
      </c>
      <c r="C40" s="97"/>
    </row>
    <row r="41" ht="20.1" customHeight="1" spans="1:3">
      <c r="A41" s="95">
        <v>2166004</v>
      </c>
      <c r="B41" s="100" t="s">
        <v>607</v>
      </c>
      <c r="C41" s="97">
        <v>139</v>
      </c>
    </row>
    <row r="42" ht="20.1" customHeight="1" spans="1:3">
      <c r="A42" s="95">
        <v>229</v>
      </c>
      <c r="B42" s="102" t="s">
        <v>608</v>
      </c>
      <c r="C42" s="97">
        <f>C46+C43</f>
        <v>47945</v>
      </c>
    </row>
    <row r="43" ht="20.1" customHeight="1" spans="1:3">
      <c r="A43" s="95">
        <v>22904</v>
      </c>
      <c r="B43" s="98" t="s">
        <v>609</v>
      </c>
      <c r="C43" s="97">
        <f>SUM(C44:C45)</f>
        <v>47000</v>
      </c>
    </row>
    <row r="44" ht="20.1" customHeight="1" spans="1:3">
      <c r="A44" s="95">
        <v>2290401</v>
      </c>
      <c r="B44" s="99" t="s">
        <v>610</v>
      </c>
      <c r="C44" s="97"/>
    </row>
    <row r="45" ht="20.1" customHeight="1" spans="1:3">
      <c r="A45" s="95">
        <v>2290402</v>
      </c>
      <c r="B45" s="99" t="s">
        <v>611</v>
      </c>
      <c r="C45" s="97">
        <v>47000</v>
      </c>
    </row>
    <row r="46" ht="20.1" customHeight="1" spans="1:3">
      <c r="A46" s="95">
        <v>22960</v>
      </c>
      <c r="B46" s="103" t="s">
        <v>612</v>
      </c>
      <c r="C46" s="97">
        <f>SUM(C47:C51)</f>
        <v>945</v>
      </c>
    </row>
    <row r="47" ht="20.1" customHeight="1" spans="1:3">
      <c r="A47" s="95">
        <v>2296002</v>
      </c>
      <c r="B47" s="101" t="s">
        <v>613</v>
      </c>
      <c r="C47" s="97">
        <v>658</v>
      </c>
    </row>
    <row r="48" ht="20.1" customHeight="1" spans="1:3">
      <c r="A48" s="95">
        <v>2296003</v>
      </c>
      <c r="B48" s="100" t="s">
        <v>614</v>
      </c>
      <c r="C48" s="97">
        <v>66</v>
      </c>
    </row>
    <row r="49" ht="20.1" customHeight="1" spans="1:3">
      <c r="A49" s="95">
        <v>2296005</v>
      </c>
      <c r="B49" s="100" t="s">
        <v>615</v>
      </c>
      <c r="C49" s="97">
        <v>56</v>
      </c>
    </row>
    <row r="50" ht="20.1" customHeight="1" spans="1:3">
      <c r="A50" s="95">
        <v>2296006</v>
      </c>
      <c r="B50" s="100" t="s">
        <v>616</v>
      </c>
      <c r="C50" s="97">
        <v>31</v>
      </c>
    </row>
    <row r="51" ht="20.1" customHeight="1" spans="1:3">
      <c r="A51" s="95">
        <v>2296013</v>
      </c>
      <c r="B51" s="100" t="s">
        <v>617</v>
      </c>
      <c r="C51" s="97">
        <v>134</v>
      </c>
    </row>
    <row r="52" ht="20.1" customHeight="1" spans="1:3">
      <c r="A52" s="95">
        <v>232</v>
      </c>
      <c r="B52" s="104" t="s">
        <v>618</v>
      </c>
      <c r="C52" s="97">
        <f>C53</f>
        <v>4144</v>
      </c>
    </row>
    <row r="53" ht="20.1" customHeight="1" spans="1:3">
      <c r="A53" s="95">
        <v>23204</v>
      </c>
      <c r="B53" s="103" t="s">
        <v>619</v>
      </c>
      <c r="C53" s="97">
        <f>SUM(C54:C55)</f>
        <v>4144</v>
      </c>
    </row>
    <row r="54" ht="20.1" customHeight="1" spans="1:3">
      <c r="A54" s="95">
        <v>2320411</v>
      </c>
      <c r="B54" s="100" t="s">
        <v>620</v>
      </c>
      <c r="C54" s="97"/>
    </row>
    <row r="55" ht="20.1" customHeight="1" spans="1:3">
      <c r="A55" s="95">
        <v>2320498</v>
      </c>
      <c r="B55" s="100" t="s">
        <v>621</v>
      </c>
      <c r="C55" s="97">
        <v>4144</v>
      </c>
    </row>
    <row r="56" ht="20.1" customHeight="1" spans="1:3">
      <c r="A56" s="95">
        <v>233</v>
      </c>
      <c r="B56" s="104" t="s">
        <v>622</v>
      </c>
      <c r="C56" s="97">
        <f>C57</f>
        <v>58</v>
      </c>
    </row>
    <row r="57" ht="20.1" customHeight="1" spans="1:3">
      <c r="A57" s="95">
        <v>23304</v>
      </c>
      <c r="B57" s="103" t="s">
        <v>623</v>
      </c>
      <c r="C57" s="97">
        <f>SUM(C58:C59)</f>
        <v>58</v>
      </c>
    </row>
    <row r="58" ht="20.1" customHeight="1" spans="1:3">
      <c r="A58" s="95">
        <v>2330411</v>
      </c>
      <c r="B58" s="100" t="s">
        <v>624</v>
      </c>
      <c r="C58" s="97"/>
    </row>
    <row r="59" ht="20.1" customHeight="1" spans="1:3">
      <c r="A59" s="95">
        <v>2330498</v>
      </c>
      <c r="B59" s="100" t="s">
        <v>625</v>
      </c>
      <c r="C59" s="97">
        <v>58</v>
      </c>
    </row>
    <row r="60" ht="20.1" customHeight="1" spans="1:3">
      <c r="A60" s="95">
        <v>234</v>
      </c>
      <c r="B60" s="104" t="s">
        <v>626</v>
      </c>
      <c r="C60" s="97">
        <f>C61+C65</f>
        <v>16467</v>
      </c>
    </row>
    <row r="61" ht="20.1" customHeight="1" spans="1:3">
      <c r="A61" s="95">
        <v>23401</v>
      </c>
      <c r="B61" s="103" t="s">
        <v>627</v>
      </c>
      <c r="C61" s="97">
        <f>SUM(C62:C64)</f>
        <v>16467</v>
      </c>
    </row>
    <row r="62" ht="20.1" customHeight="1" spans="1:3">
      <c r="A62" s="95">
        <v>2340101</v>
      </c>
      <c r="B62" s="100" t="s">
        <v>628</v>
      </c>
      <c r="C62" s="97">
        <v>16467</v>
      </c>
    </row>
    <row r="63" ht="20.1" customHeight="1" spans="1:3">
      <c r="A63" s="95">
        <v>2340102</v>
      </c>
      <c r="B63" s="100" t="s">
        <v>629</v>
      </c>
      <c r="C63" s="97"/>
    </row>
    <row r="64" ht="20.1" customHeight="1" spans="1:3">
      <c r="A64" s="95">
        <v>2340199</v>
      </c>
      <c r="B64" s="100" t="s">
        <v>630</v>
      </c>
      <c r="C64" s="97"/>
    </row>
    <row r="65" ht="20.1" customHeight="1" spans="1:3">
      <c r="A65" s="95">
        <v>23402</v>
      </c>
      <c r="B65" s="103" t="s">
        <v>631</v>
      </c>
      <c r="C65" s="97">
        <f>C66</f>
        <v>0</v>
      </c>
    </row>
    <row r="66" ht="20.1" customHeight="1" spans="1:3">
      <c r="A66" s="95">
        <v>2340299</v>
      </c>
      <c r="B66" s="100" t="s">
        <v>631</v>
      </c>
      <c r="C66" s="97"/>
    </row>
    <row r="67" ht="20.1" customHeight="1" spans="1:3">
      <c r="A67" s="95"/>
      <c r="B67" s="100"/>
      <c r="C67" s="97"/>
    </row>
    <row r="68" ht="20.1" customHeight="1" spans="1:3">
      <c r="A68" s="95"/>
      <c r="B68" s="105" t="s">
        <v>515</v>
      </c>
      <c r="C68" s="106">
        <f>C6+C11+C33+C36+C39+C42+C52+C56+C60</f>
        <v>78566</v>
      </c>
    </row>
    <row r="69" ht="20.1" customHeight="1" spans="1:3">
      <c r="A69" s="95">
        <v>230</v>
      </c>
      <c r="B69" s="107" t="s">
        <v>516</v>
      </c>
      <c r="C69" s="106">
        <f>SUM(C70:C73)</f>
        <v>5497</v>
      </c>
    </row>
    <row r="70" ht="20.1" customHeight="1" spans="1:3">
      <c r="A70" s="95">
        <v>23004</v>
      </c>
      <c r="B70" s="103" t="s">
        <v>632</v>
      </c>
      <c r="C70" s="97"/>
    </row>
    <row r="71" ht="20.1" customHeight="1" spans="1:3">
      <c r="A71" s="95">
        <v>23008</v>
      </c>
      <c r="B71" s="103" t="s">
        <v>519</v>
      </c>
      <c r="C71" s="97"/>
    </row>
    <row r="72" ht="20.1" customHeight="1" spans="1:3">
      <c r="A72" s="95">
        <v>23009</v>
      </c>
      <c r="B72" s="103" t="s">
        <v>633</v>
      </c>
      <c r="C72" s="97">
        <v>5497</v>
      </c>
    </row>
    <row r="73" ht="20.1" customHeight="1" spans="1:3">
      <c r="A73" s="95">
        <v>23011</v>
      </c>
      <c r="B73" s="103" t="s">
        <v>634</v>
      </c>
      <c r="C73" s="97"/>
    </row>
    <row r="74" ht="20.1" customHeight="1" spans="1:3">
      <c r="A74" s="95">
        <v>231</v>
      </c>
      <c r="B74" s="107" t="s">
        <v>523</v>
      </c>
      <c r="C74" s="97">
        <f>SUM(C75:C76)</f>
        <v>19336</v>
      </c>
    </row>
    <row r="75" ht="20.1" customHeight="1" spans="1:3">
      <c r="A75" s="95">
        <v>23104</v>
      </c>
      <c r="B75" s="103" t="s">
        <v>635</v>
      </c>
      <c r="C75" s="97">
        <v>19336</v>
      </c>
    </row>
    <row r="76" ht="20.1" customHeight="1" spans="1:3">
      <c r="A76" s="95">
        <v>23105</v>
      </c>
      <c r="B76" s="103" t="s">
        <v>636</v>
      </c>
      <c r="C76" s="97"/>
    </row>
    <row r="77" ht="20.1" customHeight="1" spans="1:3">
      <c r="A77" s="95"/>
      <c r="B77" s="104"/>
      <c r="C77" s="97"/>
    </row>
    <row r="78" ht="20.1" customHeight="1" spans="1:3">
      <c r="A78" s="95"/>
      <c r="B78" s="105" t="s">
        <v>526</v>
      </c>
      <c r="C78" s="106">
        <f>C68+C69+C74</f>
        <v>103399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511805555555556"/>
  <pageSetup paperSize="9" firstPageNumber="24" orientation="portrait" useFirstPageNumber="1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A6" sqref="A6"/>
    </sheetView>
  </sheetViews>
  <sheetFormatPr defaultColWidth="8.875" defaultRowHeight="13.5" outlineLevelCol="2"/>
  <cols>
    <col min="1" max="3" width="24.625" style="27" customWidth="1"/>
    <col min="4" max="16384" width="8.875" style="27"/>
  </cols>
  <sheetData>
    <row r="1" ht="33" customHeight="1" spans="1:1">
      <c r="A1" s="74" t="s">
        <v>637</v>
      </c>
    </row>
    <row r="2" s="72" customFormat="1" ht="49" customHeight="1" spans="1:3">
      <c r="A2" s="75" t="s">
        <v>638</v>
      </c>
      <c r="B2" s="75"/>
      <c r="C2" s="75"/>
    </row>
    <row r="3" s="25" customFormat="1" ht="28.15" customHeight="1" spans="1:3">
      <c r="A3" s="76" t="s">
        <v>639</v>
      </c>
      <c r="B3" s="76"/>
      <c r="C3" s="76"/>
    </row>
    <row r="4" s="73" customFormat="1" ht="40.9" customHeight="1" spans="1:3">
      <c r="A4" s="77" t="s">
        <v>529</v>
      </c>
      <c r="B4" s="78" t="s">
        <v>640</v>
      </c>
      <c r="C4" s="78"/>
    </row>
    <row r="5" s="73" customFormat="1" ht="40.9" customHeight="1" spans="1:3">
      <c r="A5" s="79"/>
      <c r="B5" s="78" t="s">
        <v>531</v>
      </c>
      <c r="C5" s="78" t="s">
        <v>532</v>
      </c>
    </row>
    <row r="6" s="25" customFormat="1" ht="40.9" customHeight="1" spans="1:3">
      <c r="A6" s="80" t="s">
        <v>533</v>
      </c>
      <c r="B6" s="81">
        <v>148436</v>
      </c>
      <c r="C6" s="81">
        <v>156508</v>
      </c>
    </row>
    <row r="7" s="25" customFormat="1"/>
    <row r="8" s="25" customFormat="1" spans="1:2">
      <c r="A8" s="82"/>
      <c r="B8" s="82"/>
    </row>
    <row r="9" s="25" customFormat="1"/>
    <row r="11" spans="2:2">
      <c r="B11" s="83"/>
    </row>
  </sheetData>
  <mergeCells count="5">
    <mergeCell ref="A2:C2"/>
    <mergeCell ref="A3:C3"/>
    <mergeCell ref="B4:C4"/>
    <mergeCell ref="A8:B8"/>
    <mergeCell ref="A4:A5"/>
  </mergeCells>
  <printOptions horizontalCentered="1"/>
  <pageMargins left="0.984027777777778" right="0.984027777777778" top="1.0625" bottom="1.57430555555556" header="0.298611111111111" footer="0.298611111111111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showZeros="0" workbookViewId="0">
      <selection activeCell="E5" sqref="E5"/>
    </sheetView>
  </sheetViews>
  <sheetFormatPr defaultColWidth="13.25" defaultRowHeight="15" outlineLevelCol="2"/>
  <cols>
    <col min="1" max="1" width="11" style="56" customWidth="1"/>
    <col min="2" max="2" width="57.25" style="56" customWidth="1"/>
    <col min="3" max="3" width="11.75" style="57" customWidth="1"/>
    <col min="4" max="16384" width="13.25" style="56"/>
  </cols>
  <sheetData>
    <row r="1" s="55" customFormat="1" ht="27.75" customHeight="1" spans="1:3">
      <c r="A1" s="58" t="s">
        <v>641</v>
      </c>
      <c r="C1" s="59"/>
    </row>
    <row r="2" ht="52" customHeight="1" spans="1:3">
      <c r="A2" s="60" t="s">
        <v>642</v>
      </c>
      <c r="B2" s="61"/>
      <c r="C2" s="61"/>
    </row>
    <row r="3" ht="18.75" customHeight="1" spans="2:3">
      <c r="B3" s="62"/>
      <c r="C3" s="63" t="s">
        <v>2</v>
      </c>
    </row>
    <row r="4" ht="20" customHeight="1" spans="1:3">
      <c r="A4" s="64" t="s">
        <v>3</v>
      </c>
      <c r="B4" s="64" t="s">
        <v>4</v>
      </c>
      <c r="C4" s="64" t="s">
        <v>5</v>
      </c>
    </row>
    <row r="5" ht="20" customHeight="1" spans="1:3">
      <c r="A5" s="65"/>
      <c r="B5" s="66" t="s">
        <v>643</v>
      </c>
      <c r="C5" s="67">
        <f>SUM(C6,C12,C18,C22,C26,C30,C35)</f>
        <v>183346</v>
      </c>
    </row>
    <row r="6" ht="20" customHeight="1" spans="1:3">
      <c r="A6" s="68">
        <v>10201</v>
      </c>
      <c r="B6" s="65" t="s">
        <v>644</v>
      </c>
      <c r="C6" s="69">
        <v>63324</v>
      </c>
    </row>
    <row r="7" ht="20" customHeight="1" spans="1:3">
      <c r="A7" s="68">
        <v>1020101</v>
      </c>
      <c r="B7" s="65" t="s">
        <v>645</v>
      </c>
      <c r="C7" s="69">
        <v>30386</v>
      </c>
    </row>
    <row r="8" ht="20" customHeight="1" spans="1:3">
      <c r="A8" s="68">
        <v>1020102</v>
      </c>
      <c r="B8" s="68" t="s">
        <v>646</v>
      </c>
      <c r="C8" s="69">
        <v>16972</v>
      </c>
    </row>
    <row r="9" ht="20" customHeight="1" spans="1:3">
      <c r="A9" s="68">
        <v>1020103</v>
      </c>
      <c r="B9" s="65" t="s">
        <v>647</v>
      </c>
      <c r="C9" s="70">
        <v>170</v>
      </c>
    </row>
    <row r="10" ht="20" customHeight="1" spans="1:3">
      <c r="A10" s="68">
        <v>1101601</v>
      </c>
      <c r="B10" s="65" t="s">
        <v>648</v>
      </c>
      <c r="C10" s="70">
        <v>4209</v>
      </c>
    </row>
    <row r="11" ht="20" customHeight="1" spans="1:3">
      <c r="A11" s="68">
        <v>1101701</v>
      </c>
      <c r="B11" s="65" t="s">
        <v>649</v>
      </c>
      <c r="C11" s="70">
        <v>11587</v>
      </c>
    </row>
    <row r="12" ht="20" customHeight="1" spans="1:3">
      <c r="A12" s="68">
        <v>10202</v>
      </c>
      <c r="B12" s="65" t="s">
        <v>650</v>
      </c>
      <c r="C12" s="69">
        <v>435</v>
      </c>
    </row>
    <row r="13" ht="20" customHeight="1" spans="1:3">
      <c r="A13" s="68">
        <v>1020201</v>
      </c>
      <c r="B13" s="65" t="s">
        <v>651</v>
      </c>
      <c r="C13" s="69">
        <v>378</v>
      </c>
    </row>
    <row r="14" ht="20" customHeight="1" spans="1:3">
      <c r="A14" s="68">
        <v>1020202</v>
      </c>
      <c r="B14" s="65" t="s">
        <v>652</v>
      </c>
      <c r="C14" s="70"/>
    </row>
    <row r="15" ht="20" customHeight="1" spans="1:3">
      <c r="A15" s="68">
        <v>1020203</v>
      </c>
      <c r="B15" s="65" t="s">
        <v>653</v>
      </c>
      <c r="C15" s="69">
        <v>30</v>
      </c>
    </row>
    <row r="16" ht="20" customHeight="1" spans="1:3">
      <c r="A16" s="68">
        <v>1101702</v>
      </c>
      <c r="B16" s="65" t="s">
        <v>654</v>
      </c>
      <c r="C16" s="69"/>
    </row>
    <row r="17" ht="20" customHeight="1" spans="1:3">
      <c r="A17" s="68">
        <v>1020299</v>
      </c>
      <c r="B17" s="65" t="s">
        <v>655</v>
      </c>
      <c r="C17" s="69">
        <v>27</v>
      </c>
    </row>
    <row r="18" ht="20" customHeight="1" spans="1:3">
      <c r="A18" s="68">
        <v>10203</v>
      </c>
      <c r="B18" s="65" t="s">
        <v>656</v>
      </c>
      <c r="C18" s="71">
        <v>11035</v>
      </c>
    </row>
    <row r="19" ht="20" customHeight="1" spans="1:3">
      <c r="A19" s="68">
        <v>1020301</v>
      </c>
      <c r="B19" s="65" t="s">
        <v>657</v>
      </c>
      <c r="C19" s="71">
        <v>10723</v>
      </c>
    </row>
    <row r="20" ht="20" customHeight="1" spans="1:3">
      <c r="A20" s="68">
        <v>1020302</v>
      </c>
      <c r="B20" s="65" t="s">
        <v>658</v>
      </c>
      <c r="C20" s="71">
        <v>285</v>
      </c>
    </row>
    <row r="21" ht="20" customHeight="1" spans="1:3">
      <c r="A21" s="68">
        <v>1020303</v>
      </c>
      <c r="B21" s="65" t="s">
        <v>659</v>
      </c>
      <c r="C21" s="71">
        <v>27</v>
      </c>
    </row>
    <row r="22" ht="20" customHeight="1" spans="1:3">
      <c r="A22" s="68">
        <v>10204</v>
      </c>
      <c r="B22" s="65" t="s">
        <v>660</v>
      </c>
      <c r="C22" s="71">
        <v>175</v>
      </c>
    </row>
    <row r="23" ht="20" customHeight="1" spans="1:3">
      <c r="A23" s="68">
        <v>1020401</v>
      </c>
      <c r="B23" s="65" t="s">
        <v>661</v>
      </c>
      <c r="C23" s="71">
        <v>159</v>
      </c>
    </row>
    <row r="24" ht="20" customHeight="1" spans="1:3">
      <c r="A24" s="68">
        <v>1020402</v>
      </c>
      <c r="B24" s="65" t="s">
        <v>662</v>
      </c>
      <c r="C24" s="71"/>
    </row>
    <row r="25" ht="20" customHeight="1" spans="1:3">
      <c r="A25" s="68">
        <v>1020403</v>
      </c>
      <c r="B25" s="65" t="s">
        <v>663</v>
      </c>
      <c r="C25" s="71">
        <v>16</v>
      </c>
    </row>
    <row r="26" ht="20" customHeight="1" spans="1:3">
      <c r="A26" s="68">
        <v>10210</v>
      </c>
      <c r="B26" s="65" t="s">
        <v>664</v>
      </c>
      <c r="C26" s="69">
        <v>33843</v>
      </c>
    </row>
    <row r="27" ht="20" customHeight="1" spans="1:3">
      <c r="A27" s="68">
        <v>1021001</v>
      </c>
      <c r="B27" s="65" t="s">
        <v>665</v>
      </c>
      <c r="C27" s="69">
        <v>10382</v>
      </c>
    </row>
    <row r="28" ht="20" customHeight="1" spans="1:3">
      <c r="A28" s="68">
        <v>1021002</v>
      </c>
      <c r="B28" s="65" t="s">
        <v>666</v>
      </c>
      <c r="C28" s="69">
        <v>22961</v>
      </c>
    </row>
    <row r="29" ht="20" customHeight="1" spans="1:3">
      <c r="A29" s="68">
        <v>1021003</v>
      </c>
      <c r="B29" s="65" t="s">
        <v>667</v>
      </c>
      <c r="C29" s="69">
        <v>500</v>
      </c>
    </row>
    <row r="30" ht="20" customHeight="1" spans="1:3">
      <c r="A30" s="68">
        <v>10211</v>
      </c>
      <c r="B30" s="65" t="s">
        <v>668</v>
      </c>
      <c r="C30" s="69">
        <v>22640</v>
      </c>
    </row>
    <row r="31" ht="20" customHeight="1" spans="1:3">
      <c r="A31" s="68">
        <v>1021101</v>
      </c>
      <c r="B31" s="65" t="s">
        <v>669</v>
      </c>
      <c r="C31" s="69">
        <v>19875</v>
      </c>
    </row>
    <row r="32" ht="20" customHeight="1" spans="1:3">
      <c r="A32" s="68">
        <v>1021102</v>
      </c>
      <c r="B32" s="65" t="s">
        <v>670</v>
      </c>
      <c r="C32" s="70">
        <v>2339</v>
      </c>
    </row>
    <row r="33" ht="20" customHeight="1" spans="1:3">
      <c r="A33" s="68">
        <v>1021103</v>
      </c>
      <c r="B33" s="65" t="s">
        <v>671</v>
      </c>
      <c r="C33" s="70">
        <v>18</v>
      </c>
    </row>
    <row r="34" ht="20" customHeight="1" spans="1:3">
      <c r="A34" s="68">
        <v>1101605</v>
      </c>
      <c r="B34" s="65" t="s">
        <v>672</v>
      </c>
      <c r="C34" s="70">
        <v>408</v>
      </c>
    </row>
    <row r="35" ht="20" customHeight="1" spans="1:3">
      <c r="A35" s="68">
        <v>10212</v>
      </c>
      <c r="B35" s="65" t="s">
        <v>673</v>
      </c>
      <c r="C35" s="69">
        <v>51894</v>
      </c>
    </row>
    <row r="36" ht="20" customHeight="1" spans="1:3">
      <c r="A36" s="68">
        <v>1021201</v>
      </c>
      <c r="B36" s="65" t="s">
        <v>674</v>
      </c>
      <c r="C36" s="69">
        <v>16921</v>
      </c>
    </row>
    <row r="37" ht="20" customHeight="1" spans="1:3">
      <c r="A37" s="68">
        <v>1021202</v>
      </c>
      <c r="B37" s="65" t="s">
        <v>675</v>
      </c>
      <c r="C37" s="69">
        <v>34810</v>
      </c>
    </row>
    <row r="38" ht="20" customHeight="1" spans="1:3">
      <c r="A38" s="68">
        <v>1021203</v>
      </c>
      <c r="B38" s="65" t="s">
        <v>676</v>
      </c>
      <c r="C38" s="69">
        <v>163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511805555555556"/>
  <pageSetup paperSize="9" firstPageNumber="29" orientation="portrait" useFirstPageNumber="1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Zeros="0" workbookViewId="0">
      <selection activeCell="E5" sqref="E5"/>
    </sheetView>
  </sheetViews>
  <sheetFormatPr defaultColWidth="32.875" defaultRowHeight="15" outlineLevelCol="2"/>
  <cols>
    <col min="1" max="1" width="14.125" style="40" customWidth="1"/>
    <col min="2" max="2" width="47.625" style="40" customWidth="1"/>
    <col min="3" max="3" width="19" style="40" customWidth="1"/>
    <col min="4" max="16384" width="32.875" style="40"/>
  </cols>
  <sheetData>
    <row r="1" s="39" customFormat="1" ht="19.5" customHeight="1" spans="1:2">
      <c r="A1" s="41" t="s">
        <v>677</v>
      </c>
      <c r="B1" s="42"/>
    </row>
    <row r="2" ht="56" customHeight="1" spans="1:3">
      <c r="A2" s="43" t="s">
        <v>678</v>
      </c>
      <c r="B2" s="43"/>
      <c r="C2" s="43"/>
    </row>
    <row r="3" ht="24.75" customHeight="1" spans="1:3">
      <c r="A3" s="3"/>
      <c r="B3" s="44"/>
      <c r="C3" s="45" t="s">
        <v>2</v>
      </c>
    </row>
    <row r="4" ht="20.1" customHeight="1" spans="1:3">
      <c r="A4" s="46" t="s">
        <v>3</v>
      </c>
      <c r="B4" s="46" t="s">
        <v>4</v>
      </c>
      <c r="C4" s="46" t="s">
        <v>5</v>
      </c>
    </row>
    <row r="5" ht="20.1" customHeight="1" spans="1:3">
      <c r="A5" s="47"/>
      <c r="B5" s="48" t="s">
        <v>679</v>
      </c>
      <c r="C5" s="49">
        <f>SUM(C6,C9,C12,C15,C18,C21,C24)</f>
        <v>167424</v>
      </c>
    </row>
    <row r="6" ht="20.1" customHeight="1" spans="1:3">
      <c r="A6" s="50">
        <v>20901</v>
      </c>
      <c r="B6" s="51" t="s">
        <v>680</v>
      </c>
      <c r="C6" s="52">
        <v>53737</v>
      </c>
    </row>
    <row r="7" ht="20.1" customHeight="1" spans="1:3">
      <c r="A7" s="50">
        <v>2090101</v>
      </c>
      <c r="B7" s="51" t="s">
        <v>681</v>
      </c>
      <c r="C7" s="52">
        <v>53306</v>
      </c>
    </row>
    <row r="8" ht="20.1" customHeight="1" spans="1:3">
      <c r="A8" s="50">
        <v>2301701</v>
      </c>
      <c r="B8" s="51" t="s">
        <v>682</v>
      </c>
      <c r="C8" s="52">
        <v>431</v>
      </c>
    </row>
    <row r="9" ht="20.1" customHeight="1" spans="1:3">
      <c r="A9" s="50">
        <v>20902</v>
      </c>
      <c r="B9" s="51" t="s">
        <v>683</v>
      </c>
      <c r="C9" s="52">
        <v>190</v>
      </c>
    </row>
    <row r="10" ht="20.1" customHeight="1" spans="1:3">
      <c r="A10" s="50">
        <v>2090201</v>
      </c>
      <c r="B10" s="51" t="s">
        <v>684</v>
      </c>
      <c r="C10" s="52">
        <v>67</v>
      </c>
    </row>
    <row r="11" ht="20.1" customHeight="1" spans="1:3">
      <c r="A11" s="50">
        <v>2090299</v>
      </c>
      <c r="B11" s="51" t="s">
        <v>685</v>
      </c>
      <c r="C11" s="52">
        <v>123</v>
      </c>
    </row>
    <row r="12" ht="20.1" customHeight="1" spans="1:3">
      <c r="A12" s="50">
        <v>20903</v>
      </c>
      <c r="B12" s="51" t="s">
        <v>686</v>
      </c>
      <c r="C12" s="53">
        <v>8084</v>
      </c>
    </row>
    <row r="13" ht="20.1" customHeight="1" spans="1:3">
      <c r="A13" s="50">
        <v>2090301</v>
      </c>
      <c r="B13" s="51" t="s">
        <v>687</v>
      </c>
      <c r="C13" s="53">
        <v>8047</v>
      </c>
    </row>
    <row r="14" ht="20.1" customHeight="1" spans="1:3">
      <c r="A14" s="50">
        <v>2301703</v>
      </c>
      <c r="B14" s="51" t="s">
        <v>682</v>
      </c>
      <c r="C14" s="53">
        <v>37</v>
      </c>
    </row>
    <row r="15" ht="20.1" customHeight="1" spans="1:3">
      <c r="A15" s="50">
        <v>20904</v>
      </c>
      <c r="B15" s="51" t="s">
        <v>688</v>
      </c>
      <c r="C15" s="53">
        <v>110</v>
      </c>
    </row>
    <row r="16" ht="20.1" customHeight="1" spans="1:3">
      <c r="A16" s="50">
        <v>2090401</v>
      </c>
      <c r="B16" s="51" t="s">
        <v>689</v>
      </c>
      <c r="C16" s="53">
        <v>110</v>
      </c>
    </row>
    <row r="17" ht="20.1" customHeight="1" spans="1:3">
      <c r="A17" s="50">
        <v>2090499</v>
      </c>
      <c r="B17" s="51" t="s">
        <v>690</v>
      </c>
      <c r="C17" s="54"/>
    </row>
    <row r="18" ht="20.1" customHeight="1" spans="1:3">
      <c r="A18" s="50">
        <v>20910</v>
      </c>
      <c r="B18" s="51" t="s">
        <v>691</v>
      </c>
      <c r="C18" s="54">
        <v>21940</v>
      </c>
    </row>
    <row r="19" ht="20.1" customHeight="1" spans="1:3">
      <c r="A19" s="50">
        <v>2091001</v>
      </c>
      <c r="B19" s="51" t="s">
        <v>681</v>
      </c>
      <c r="C19" s="54">
        <v>21905</v>
      </c>
    </row>
    <row r="20" ht="20.1" customHeight="1" spans="1:3">
      <c r="A20" s="50">
        <v>2091099</v>
      </c>
      <c r="B20" s="51" t="s">
        <v>692</v>
      </c>
      <c r="C20" s="54">
        <v>35</v>
      </c>
    </row>
    <row r="21" ht="20.1" customHeight="1" spans="1:3">
      <c r="A21" s="50">
        <v>20911</v>
      </c>
      <c r="B21" s="51" t="s">
        <v>693</v>
      </c>
      <c r="C21" s="52">
        <v>31942</v>
      </c>
    </row>
    <row r="22" ht="20.1" customHeight="1" spans="1:3">
      <c r="A22" s="50">
        <v>2091101</v>
      </c>
      <c r="B22" s="51" t="s">
        <v>681</v>
      </c>
      <c r="C22" s="52">
        <v>31942</v>
      </c>
    </row>
    <row r="23" ht="20.1" customHeight="1" spans="1:3">
      <c r="A23" s="50">
        <v>2091199</v>
      </c>
      <c r="B23" s="51" t="s">
        <v>692</v>
      </c>
      <c r="C23" s="54"/>
    </row>
    <row r="24" ht="20.1" customHeight="1" spans="1:3">
      <c r="A24" s="50">
        <v>20912</v>
      </c>
      <c r="B24" s="51" t="s">
        <v>694</v>
      </c>
      <c r="C24" s="54">
        <v>51421</v>
      </c>
    </row>
    <row r="25" ht="20.1" customHeight="1" spans="1:3">
      <c r="A25" s="50">
        <v>2091201</v>
      </c>
      <c r="B25" s="51" t="s">
        <v>687</v>
      </c>
      <c r="C25" s="54">
        <v>44009</v>
      </c>
    </row>
    <row r="26" ht="20.1" customHeight="1" spans="1:3">
      <c r="A26" s="50">
        <v>2091299</v>
      </c>
      <c r="B26" s="51" t="s">
        <v>692</v>
      </c>
      <c r="C26" s="54">
        <v>7412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511805555555556"/>
  <pageSetup paperSize="9" firstPageNumber="30" orientation="portrait" useFirstPageNumber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4" sqref="B14"/>
    </sheetView>
  </sheetViews>
  <sheetFormatPr defaultColWidth="9" defaultRowHeight="13.5" outlineLevelCol="2"/>
  <cols>
    <col min="1" max="1" width="20.125" style="27" customWidth="1"/>
    <col min="2" max="2" width="41.125" style="27" customWidth="1"/>
    <col min="3" max="3" width="18.75" style="28" customWidth="1"/>
    <col min="4" max="16384" width="9" style="27"/>
  </cols>
  <sheetData>
    <row r="1" s="24" customFormat="1" ht="31.5" customHeight="1" spans="1:3">
      <c r="A1" s="5" t="s">
        <v>695</v>
      </c>
      <c r="B1" s="1"/>
      <c r="C1" s="6"/>
    </row>
    <row r="2" ht="51" customHeight="1" spans="1:3">
      <c r="A2" s="7" t="s">
        <v>696</v>
      </c>
      <c r="B2" s="8"/>
      <c r="C2" s="8"/>
    </row>
    <row r="3" s="25" customFormat="1" ht="29.25" customHeight="1" spans="1:3">
      <c r="A3" s="2"/>
      <c r="B3" s="2"/>
      <c r="C3" s="29" t="s">
        <v>2</v>
      </c>
    </row>
    <row r="4" s="26" customFormat="1" ht="39.95" customHeight="1" spans="1:3">
      <c r="A4" s="11" t="s">
        <v>3</v>
      </c>
      <c r="B4" s="11" t="s">
        <v>4</v>
      </c>
      <c r="C4" s="11" t="s">
        <v>5</v>
      </c>
    </row>
    <row r="5" s="2" customFormat="1" ht="39.95" customHeight="1" spans="1:3">
      <c r="A5" s="30">
        <v>10306</v>
      </c>
      <c r="B5" s="31" t="s">
        <v>697</v>
      </c>
      <c r="C5" s="32">
        <f>SUM(C6:C10)</f>
        <v>100</v>
      </c>
    </row>
    <row r="6" s="2" customFormat="1" ht="39.95" customHeight="1" spans="1:3">
      <c r="A6" s="33">
        <v>1030601</v>
      </c>
      <c r="B6" s="34" t="s">
        <v>698</v>
      </c>
      <c r="C6" s="35"/>
    </row>
    <row r="7" s="2" customFormat="1" ht="39.95" customHeight="1" spans="1:3">
      <c r="A7" s="33">
        <v>1030602</v>
      </c>
      <c r="B7" s="34" t="s">
        <v>699</v>
      </c>
      <c r="C7" s="35"/>
    </row>
    <row r="8" s="2" customFormat="1" ht="39.95" customHeight="1" spans="1:3">
      <c r="A8" s="33">
        <v>1030603</v>
      </c>
      <c r="B8" s="34" t="s">
        <v>700</v>
      </c>
      <c r="C8" s="17"/>
    </row>
    <row r="9" s="3" customFormat="1" ht="39.95" customHeight="1" spans="1:3">
      <c r="A9" s="33">
        <v>1030604</v>
      </c>
      <c r="B9" s="34" t="s">
        <v>701</v>
      </c>
      <c r="C9" s="17"/>
    </row>
    <row r="10" s="3" customFormat="1" ht="39.95" customHeight="1" spans="1:3">
      <c r="A10" s="33">
        <v>1030698</v>
      </c>
      <c r="B10" s="34" t="s">
        <v>702</v>
      </c>
      <c r="C10" s="17">
        <v>100</v>
      </c>
    </row>
    <row r="11" s="3" customFormat="1" ht="39.95" customHeight="1" spans="1:3">
      <c r="A11" s="36"/>
      <c r="B11" s="37" t="s">
        <v>703</v>
      </c>
      <c r="C11" s="15">
        <f>SUM(C12:C13)</f>
        <v>0</v>
      </c>
    </row>
    <row r="12" s="3" customFormat="1" ht="39.95" customHeight="1" spans="1:3">
      <c r="A12" s="33">
        <v>11005</v>
      </c>
      <c r="B12" s="38" t="s">
        <v>704</v>
      </c>
      <c r="C12" s="17"/>
    </row>
    <row r="13" s="3" customFormat="1" ht="39.95" customHeight="1" spans="1:3">
      <c r="A13" s="33"/>
      <c r="B13" s="38" t="s">
        <v>705</v>
      </c>
      <c r="C13" s="17"/>
    </row>
    <row r="14" s="3" customFormat="1" ht="39.95" customHeight="1" spans="1:3">
      <c r="A14" s="36"/>
      <c r="B14" s="37" t="s">
        <v>568</v>
      </c>
      <c r="C14" s="37">
        <f>C11+C5</f>
        <v>100</v>
      </c>
    </row>
  </sheetData>
  <mergeCells count="1">
    <mergeCell ref="A2:C2"/>
  </mergeCells>
  <printOptions horizontalCentered="1"/>
  <pageMargins left="0.984027777777778" right="0.984027777777778" top="1.0625" bottom="1.57430555555556" header="0.314583333333333" footer="0.708333333333333"/>
  <pageSetup paperSize="9" firstPageNumber="33" orientation="portrait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1、公共预算收入</vt:lpstr>
      <vt:lpstr>2、公共预算支出</vt:lpstr>
      <vt:lpstr>3、一般债务限额</vt:lpstr>
      <vt:lpstr>4、政府基金收入</vt:lpstr>
      <vt:lpstr>5、政府基金支出</vt:lpstr>
      <vt:lpstr>6、专项债务余额</vt:lpstr>
      <vt:lpstr>7、社保基金预算收入</vt:lpstr>
      <vt:lpstr>8、社保基金预算支出</vt:lpstr>
      <vt:lpstr>9、国有资本预算收入</vt:lpstr>
      <vt:lpstr>10、国有资本经营预算支出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青涩不及当初</cp:lastModifiedBy>
  <dcterms:created xsi:type="dcterms:W3CDTF">2006-09-16T00:00:00Z</dcterms:created>
  <cp:lastPrinted>2021-01-10T01:15:00Z</cp:lastPrinted>
  <dcterms:modified xsi:type="dcterms:W3CDTF">2021-01-13T09:33:25Z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