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汇总表" sheetId="2" r:id="rId2"/>
    <sheet name="Sheet3" sheetId="3" r:id="rId3"/>
  </sheets>
  <definedNames>
    <definedName name="_xlnm._FilterDatabase" localSheetId="0" hidden="1">Sheet1!$A$3:$J$3</definedName>
    <definedName name="_xlnm.Print_Titles" localSheetId="0">Sheet1!$3:$3</definedName>
    <definedName name="_xlnm.Print_Area" localSheetId="0">Sheet1!$A$1:$I$56</definedName>
  </definedNames>
  <calcPr calcId="144525"/>
</workbook>
</file>

<file path=xl/sharedStrings.xml><?xml version="1.0" encoding="utf-8"?>
<sst xmlns="http://schemas.openxmlformats.org/spreadsheetml/2006/main" count="256" uniqueCount="188">
  <si>
    <t>随州市2022年重点建设计划（随县）</t>
  </si>
  <si>
    <t>单位：万元</t>
  </si>
  <si>
    <t>序号</t>
  </si>
  <si>
    <t>项目名称</t>
  </si>
  <si>
    <t>项目法人单位</t>
  </si>
  <si>
    <t>建设性质</t>
  </si>
  <si>
    <t>主要建设内容及规模</t>
  </si>
  <si>
    <t>总投资</t>
  </si>
  <si>
    <t>2022年
计划投资</t>
  </si>
  <si>
    <t>2022年主要建设内容</t>
  </si>
  <si>
    <t>开工时间</t>
  </si>
  <si>
    <t>是否开工</t>
  </si>
  <si>
    <t>合计（40项）</t>
  </si>
  <si>
    <t>一、重大产业发展类（25项）</t>
  </si>
  <si>
    <t>（一）先进制造业（9项）</t>
  </si>
  <si>
    <t>中润石材资源循环综合利用项目（二期）</t>
  </si>
  <si>
    <t>随州市中润循环综合利用有限公司</t>
  </si>
  <si>
    <t>新建</t>
  </si>
  <si>
    <t>占地236亩，新建锯泥综合利用发泡陶瓷厂5000平方米，新上人造花岗岩、气泡砖、气泡板生产线各2条，购置安装震动给料机、鄂式破碎机、高效立轴冲击式破碎机等生产设备30台（套）。</t>
  </si>
  <si>
    <t>建设固废综合处理车间及锯泥综合利用发泡陶瓷厂，新上线生产线2条，购置安装设备20台（套）。</t>
  </si>
  <si>
    <t>华亿丰固废综合治理项目</t>
  </si>
  <si>
    <t>湖北华亿丰节能环保股份有限公司</t>
  </si>
  <si>
    <t>占地180亩，新上机制砂生产线1条、蒸压加气块板材生产线2条、3D打印流水线1条，购置安装机制砂设备1套、蒸压加气块板材生产设备1套，3D打印工业机器人四套。</t>
  </si>
  <si>
    <t>完成厂房主体工程80%，新上机制砂生产线1条、蒸压加气块板材生产线2条、3D打印流水线1条，购买生产设备。</t>
  </si>
  <si>
    <t>湖北共富智能装备产业园</t>
  </si>
  <si>
    <t>湖北共富牧业有限公司</t>
  </si>
  <si>
    <t>占地173.18亩，计划分两期建设，一期新建钢构生产车间2栋30000平方米,办公楼1幢3500平方米，新上年产1000辆散装饲料运输车生产线2条及其他配套设施；二期新上畜牧养殖智能装备生产线2条，购置生产设备设施260台(套)。</t>
  </si>
  <si>
    <t>完成钢构生产车间2栋80%工程量，办公楼主体工程完工，购置相关设备。</t>
  </si>
  <si>
    <t>长沣专汽生产项目</t>
  </si>
  <si>
    <t>长沣（湖北）专用汽车有限公司</t>
  </si>
  <si>
    <t>续建</t>
  </si>
  <si>
    <t>占地60亩，建设厂房7000平方米，购买生产设备700台（套），安装专用车生产线6条。</t>
  </si>
  <si>
    <t>完成厂房主体工程建设，购买相关配套设备。</t>
  </si>
  <si>
    <t>波菲特硅胶宠物玩具生产项目</t>
  </si>
  <si>
    <t>湖北波菲特科技有限公司</t>
  </si>
  <si>
    <t>占地29亩，新建厂房13784平方米、综合楼1632平方米，购置汽车橡胶零部件、电器类硅胶产品零部件设备120台（套）。</t>
  </si>
  <si>
    <t>建成并投入使用。</t>
  </si>
  <si>
    <t>青源科技汽车零部件生产项目</t>
  </si>
  <si>
    <t>随州市青源科技有限公司</t>
  </si>
  <si>
    <t>占地26亩，新建厂房1.3万平方米及综合楼，新上零部件生产线2条，购置生产设备80台（套）。</t>
  </si>
  <si>
    <t>华瑞纺织年产1000万米帆布项目</t>
  </si>
  <si>
    <t>随州市华瑞纺织有限公司</t>
  </si>
  <si>
    <t>占地47亩，新建厂房14900平方米、综合楼2300平方米，购置安装新型剑杆织布机、并纱机、倍捻机、整经机等辅助设备200台(套)。</t>
  </si>
  <si>
    <t>菇鲜美农业香菇全产业链生产项目</t>
  </si>
  <si>
    <t>随州菇鲜美农业发展有限公司</t>
  </si>
  <si>
    <t>占地100亩，新建厂房15000平方米，新上香菇设备生产线5条，新建标准智能香菇出菇棚12000平方米，购置安装现代化机械设备40台（套）。</t>
  </si>
  <si>
    <t>利昕玩具生产项目</t>
  </si>
  <si>
    <t>随州市利昕塑胶制品有限公司</t>
  </si>
  <si>
    <t>占地10亩，新建厂房1万平方米，安装生产设备30余台（套）。</t>
  </si>
  <si>
    <t>（二）现代服务业（12项）</t>
  </si>
  <si>
    <t>华中香菇智慧交易城</t>
  </si>
  <si>
    <t>湖北长投随县产业开发有限公司</t>
  </si>
  <si>
    <t>占地255亩，建设菇博馆、交易大棚、冷库、商铺等共计8万平方米，配套完善园区基础设施。</t>
  </si>
  <si>
    <t>完成菇博馆主体工程建设，香菇交易大棚开始动工，建设冷库3万平方米，配套完善园区基础设施。</t>
  </si>
  <si>
    <t>随州市炎帝故里景区提档升级项目</t>
  </si>
  <si>
    <t>湖北鄂旅投随州投资集团有限公司</t>
  </si>
  <si>
    <t>项目规划总用地3650亩，建设文化体验区、神农拜谒区和农事研学区。</t>
  </si>
  <si>
    <t>文化体验区开工建设，完成部分工程主体建设。</t>
  </si>
  <si>
    <t>兵翔石材产业“两园一街”建设项目</t>
  </si>
  <si>
    <t>随州市兵翔物流信息公司</t>
  </si>
  <si>
    <t>建设公寓、石材文化广场、高级酒店、精品石材展销大厅、购物广场、物流信息园、农贸综合服务广场等。</t>
  </si>
  <si>
    <t>建设石材文化广场，完成农贸综合服务广建设，建设1栋5层员工公寓。</t>
  </si>
  <si>
    <t>随县经济开发区农产品产业园建设项目</t>
  </si>
  <si>
    <t>随县经济开发区管委会</t>
  </si>
  <si>
    <t>农产品产业园建设钢混结构厂房建筑面积62043.80㎡、农产品检测检验中心建筑面积8400.00㎡、综合服务区（含政务服务中心、电商平台）建筑面积8700.00㎡、园区人才公寓建筑面积10290.00㎡，公厕、配电房、垃圾房、门卫室等其他公建设施3900.00㎡，并配套完成区内道路硬化、停车场、给排水、供配电、强（弱）电管网、绿化、亮化等基础设施工程建设，园区道路总长4000m，停车位101个（货车停车位36个，小车停车位65个）等。</t>
  </si>
  <si>
    <t>完成厂房主体工程建设、农产品检测检验中心建设，配套完成园区内道路硬化、停车场、给排水、供配电、强（弱）电管网等基础设施工程建设。</t>
  </si>
  <si>
    <t>随县经济开发区创新科技产业园建设项目</t>
  </si>
  <si>
    <t>规划总用地面积206亩，主要建设园区多层标准化厂房13栋，园区管理用房3000平方米，务工人员宿舍（人才公寓）2000平方米以及还建拆迁安置房1.6万平方米等。</t>
  </si>
  <si>
    <t>新建4幢还建安置房，停车位72个。</t>
  </si>
  <si>
    <t>随县楚北公铁物流核心启动区重资产招商园</t>
  </si>
  <si>
    <t>随县城投公司</t>
  </si>
  <si>
    <t>占地424亩，建设工业标准厂房7栋，配套完善园区内道路、绿化、市政管网、停车场等基础设施。</t>
  </si>
  <si>
    <t>完成2栋工业标准厂房建设，配套完善园区道路、绿化等基础设施。</t>
  </si>
  <si>
    <t>万福光学产业园（一期）</t>
  </si>
  <si>
    <t>湖北省国营万福店农场</t>
  </si>
  <si>
    <t>占地62亩，新建厂房15000平方米、综合楼3000平方米、产品展厅、交易中心、电商中心综合体800平方米，配套完善污水一级处理、停车场、道路绿化、亮化等基础设施。</t>
  </si>
  <si>
    <t>完成厂房主体工程建设，综合楼主体建设，配套完善停车场、道路绿化等基础设施。</t>
  </si>
  <si>
    <t>神农凤凰岩项目</t>
  </si>
  <si>
    <t>随州市华恒生态科技有限公司</t>
  </si>
  <si>
    <t>1、“凤栖山水”生态观光园，主要建设山顶风光、儿童奥运村、大河堰水上世界、半山萌宠园、游客服务中心等项目。2、“神农康谷”森林康养小镇，依山建设智慧康养庄园、春天大学、康谷酒店等项目，打造随北健康养老示范区。3、“雨蒙乡村公园”，建设艺术家村、百草园、山地运动基地、游河滨水乐园。</t>
  </si>
  <si>
    <t>完成山顶风光、儿童奥运村、大河堰水上世界、半山萌宠园、游客服务中心及配套基础设施。</t>
  </si>
  <si>
    <t>万福店凤凰生态农业观光项目</t>
  </si>
  <si>
    <t>万福店农场</t>
  </si>
  <si>
    <t>占地面积1000余亩，计划打造兼具观赏性、产业性、生态性的乡村旅游综合体。</t>
  </si>
  <si>
    <t>建设农垦文化展厅、影院等主体工程，围绕四季赏花主题，完成花海项目建设。</t>
  </si>
  <si>
    <t>湖北合泰食品智能化生产及推广工业旅游服务平台建设项目</t>
  </si>
  <si>
    <t>湖北合泰食品有限公司</t>
  </si>
  <si>
    <t>占地30亩，总建筑面积17600平方米，新建智能化厂房三栋，购置智能化生产线三条，设备20台（套），扩建食品检疫检测中心，新增检测设备5台（套），新建工业旅游、公共服务平台，建筑面积2600平方米，以及智能化冷链物流体系建设。</t>
  </si>
  <si>
    <t>完成智能化厂房主体工程建设，购买配套智能化设备。</t>
  </si>
  <si>
    <t>尚市南岗加油站建设项目</t>
  </si>
  <si>
    <t>随县中汇石油有限公司</t>
  </si>
  <si>
    <t>占地35亩，建设日加油1000吨车用燃料加油站，配套建设综合服务用房1200平方米。</t>
  </si>
  <si>
    <t>紫金轩</t>
  </si>
  <si>
    <t>随州市融钰房地产开发有限公司</t>
  </si>
  <si>
    <t>占地46.71亩，建筑面积62282平方米。</t>
  </si>
  <si>
    <t>完成主体工程40%。</t>
  </si>
  <si>
    <t>（三）其它（4项）</t>
  </si>
  <si>
    <t>湖北共富百万头生猪屠宰与食品加工及冷链物流项目</t>
  </si>
  <si>
    <t>湖北共富食品有限公司</t>
  </si>
  <si>
    <t>建设100万头生猪屠宰加工生产线，1.5万吨冷链物流。</t>
  </si>
  <si>
    <t>完成厂房扩建，新上线加工生产线3条，扩建冷链物流仓库。</t>
  </si>
  <si>
    <t>湖北共富牧业永福寺楼房养猪项目</t>
  </si>
  <si>
    <t>占地400余亩，新建9栋8层楼房智能猪舍30余万平方米、1栋6层员工宿舍1万平方米，建设配套污水处理中心和有机肥场。</t>
  </si>
  <si>
    <t>完成主体工程。</t>
  </si>
  <si>
    <t>湖北共富牧业苏家河生猪养殖基地项目</t>
  </si>
  <si>
    <t>建设集年出栏10万头生猪养殖基地、2000亩高产油茶种植基地、500亩水产养殖等种养一体化的现代农业项目。</t>
  </si>
  <si>
    <t>建设集年出栏10万头生猪养殖基地。</t>
  </si>
  <si>
    <t>随县河砂生产运输集并中心建设项目</t>
  </si>
  <si>
    <t>占地313亩，完成7个河道采砂站、8个运输专用车辆停车场、河道内临时运输通道、专用运输通道、河道修复工程以及生态修复工程建设。</t>
  </si>
  <si>
    <t>启动7个河道采砂站和8个运输专用车辆停车场建设。</t>
  </si>
  <si>
    <t>二、重大基础设施类
（11项）</t>
  </si>
  <si>
    <t>（一）能源（3项）</t>
  </si>
  <si>
    <t>国能长源随县百万千瓦新能源多能互补基地</t>
  </si>
  <si>
    <t>国能长源随州发电有限公司</t>
  </si>
  <si>
    <t>建设100万千瓦的农光互补光伏电站，配套建设500kv升压站1座，220kv升压站3座，110kv升压站4座，外输线路125公里。</t>
  </si>
  <si>
    <t>建设17.5MW/35MWh储能项目，配套完成500kV升压站1座。</t>
  </si>
  <si>
    <t>西气东输三线中段工程</t>
  </si>
  <si>
    <t>国家管网集团建设项目管理分公司西三中豫鄂工程项目部</t>
  </si>
  <si>
    <t>新建管线56公里，设置阀室4座（121#-124#），其中澴潭镇121#阀室、洪山镇122#阀室具有分输功能。</t>
  </si>
  <si>
    <t>完成建设并投入使用。</t>
  </si>
  <si>
    <t>华润随县文昌70.8MW/141.6MWh集中式（共享式）化学储能电站工程项目</t>
  </si>
  <si>
    <t>华润新能源（随县天河口）风能有限公司</t>
  </si>
  <si>
    <t>建设70.8MW/141.6MWh集中式（共享式）化学储能电站1座，配套建设110kv升压站1座及其他附属设施。</t>
  </si>
  <si>
    <t>完成全部建设。</t>
  </si>
  <si>
    <t>（二）交通（4项）</t>
  </si>
  <si>
    <t>淮河至随阳店公路天河口至项家湾段新建项目</t>
  </si>
  <si>
    <t>随县交通局</t>
  </si>
  <si>
    <t>新建二级公路33公里。</t>
  </si>
  <si>
    <t>新建二级公路10公里。</t>
  </si>
  <si>
    <t>武西高铁随县安居客运站</t>
  </si>
  <si>
    <t>主要建设内容为1栋客运站房，1栋1层门房，1栋1层高安检大棚，1座洗车台及1座安检台。整个场站区域设停车位59个，其中长途车停车位44个、发车位11个、到达车位4个，包含场地硬化、绿化等基础设施。</t>
  </si>
  <si>
    <t>租借讷河公路铁路枢纽场地7963平方米，新建购物店、休息站等设施2074平方米。</t>
  </si>
  <si>
    <t>随县农村公路桥梁“三年消危”工程</t>
  </si>
  <si>
    <t>随县交通运输局</t>
  </si>
  <si>
    <t>本项目拆除重建桥梁共计149座，其中大桥14座，中桥58座，小桥50座，桥改涵27座；加固桥梁12座。</t>
  </si>
  <si>
    <t>X031均洪线（均川镇-三里岗）公路</t>
  </si>
  <si>
    <t>路线全长26.81km。</t>
  </si>
  <si>
    <t>完成10公里道路建设。</t>
  </si>
  <si>
    <t>（三）水利（3项）</t>
  </si>
  <si>
    <t>随县城乡供水一体化工程</t>
  </si>
  <si>
    <t>随县水利和湖泊局</t>
  </si>
  <si>
    <t>新建水厂2座，铺设供水主管网约80公里，对15个镇（场、风景区）的镇区管网进行全面改造。</t>
  </si>
  <si>
    <t>新建水厂2座，铺设供水管网25公里。</t>
  </si>
  <si>
    <t>鄂北地区水资源配置工程随县配套工程</t>
  </si>
  <si>
    <t>鄂北地区水资源配置工程随县配套工程建设项目办公室</t>
  </si>
  <si>
    <t>随县境内4个取水口（万福店、鲁城河、砂河口、高城）及5个乡镇（万福店、唐镇、吴山、尚市、高城）取供水管网连通工程。</t>
  </si>
  <si>
    <t>完成唐县镇到吴山镇取供水管网建设。</t>
  </si>
  <si>
    <t>柳林镇水毁水利基础设施修复项目</t>
  </si>
  <si>
    <t>柳林镇人民政府</t>
  </si>
  <si>
    <t>扩宽加固镇区上下游排水河道3000米，整修堤坝、堰塘605处，修复主副坝输水导流隧洞450米等。</t>
  </si>
  <si>
    <t>（四）其它（1项）</t>
  </si>
  <si>
    <t>随县乡村振兴建设项目（一期）</t>
  </si>
  <si>
    <t>随县乡村振兴办</t>
  </si>
  <si>
    <t>以“两环线一片区”（随南环线、随北环线、随中片区）为重点，建设乡村振兴示范带，项目覆盖19个乡镇、201个自然村，主要建设农村生活基础设施建设工程，农村环境综合整治工程、住房条件改善工程以及产业基础设施建设工程四大工程。</t>
  </si>
  <si>
    <t>建设乡村振兴示范带，分步骤完成19个镇农村生活基础设施建设工程，农村环境综合整治工程主体施工。</t>
  </si>
  <si>
    <t>三、社会民生保障类(4项）</t>
  </si>
  <si>
    <t>（一）市政基础设施（2项）</t>
  </si>
  <si>
    <t>随县经济开发区城市道路与铁路立交桥建设工程</t>
  </si>
  <si>
    <t>桥梁框架总宽度为40米，全长20米。</t>
  </si>
  <si>
    <t>建设宽40米，长20米桥梁框架。</t>
  </si>
  <si>
    <t>2</t>
  </si>
  <si>
    <t>随县经济开发区市政路网（西区）建设工程项目</t>
  </si>
  <si>
    <t>1.随县经济开发区（西区）内次干道9-6号路延长线、2-7、2-12号路，设计全长分别为491米、260米、762米、807米，宽20米。
2、随县经济开发区（东区）内次干道2-3、2-4、2-6号路，设计全长分别为356米、469米、613米，宽20米。</t>
  </si>
  <si>
    <t>建成通车。</t>
  </si>
  <si>
    <t>（二）社会公用事业（2项）</t>
  </si>
  <si>
    <t>新建随县高级中学</t>
  </si>
  <si>
    <t>随县教育局</t>
  </si>
  <si>
    <t>新建教学楼、科教楼、学生宿舍、食堂、厕所、运动场及附属设施等共计9.7万平方米。</t>
  </si>
  <si>
    <t>完成项目选址、前期规划等工作并启动建设。</t>
  </si>
  <si>
    <t>随县殡仪馆</t>
  </si>
  <si>
    <t>占地50亩，新建殡仪馆主体11000平方米，骨灰安放陈列堂3000平方米；购置环保火化设备设施8台（套），配套建设道路及水电等附属设施。</t>
  </si>
  <si>
    <t>殡仪馆主体工程完工，购买环保火化等设备，配套建设道路及水电附属设施。</t>
  </si>
  <si>
    <t>附件4</t>
  </si>
  <si>
    <t>随州市2022年市级重点项目建设计划汇总表</t>
  </si>
  <si>
    <t>合计</t>
  </si>
  <si>
    <t>现代产业类</t>
  </si>
  <si>
    <t>基础设施</t>
  </si>
  <si>
    <t>社会事业</t>
  </si>
  <si>
    <t>生态文明</t>
  </si>
  <si>
    <t>个数</t>
  </si>
  <si>
    <t>2021年计划投资</t>
  </si>
  <si>
    <t>全市</t>
  </si>
  <si>
    <t>随县</t>
  </si>
  <si>
    <t>广水市</t>
  </si>
  <si>
    <t>曾都区</t>
  </si>
  <si>
    <t>高新区</t>
  </si>
  <si>
    <t>大洪山</t>
  </si>
  <si>
    <t>市直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</si>
</sst>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楷体"/>
      <charset val="134"/>
    </font>
    <font>
      <sz val="10"/>
      <name val="宋体"/>
      <charset val="134"/>
      <scheme val="minor"/>
    </font>
    <font>
      <b/>
      <sz val="10"/>
      <name val="楷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sz val="10"/>
      <name val="宋体"/>
      <charset val="134"/>
    </font>
    <font>
      <b/>
      <sz val="11"/>
      <name val="楷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0" applyNumberFormat="0" applyAlignment="0" applyProtection="0">
      <alignment vertical="center"/>
    </xf>
    <xf numFmtId="0" fontId="37" fillId="11" borderId="6" applyNumberFormat="0" applyAlignment="0" applyProtection="0">
      <alignment vertical="center"/>
    </xf>
    <xf numFmtId="0" fontId="38" fillId="12" borderId="1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176" fontId="17" fillId="0" borderId="0" xfId="0" applyNumberFormat="1" applyFont="1" applyAlignment="1">
      <alignment horizontal="right" vertical="center" wrapText="1"/>
    </xf>
    <xf numFmtId="176" fontId="17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7" fontId="1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20" fillId="0" borderId="2" xfId="0" applyFont="1" applyBorder="1">
      <alignment vertical="center"/>
    </xf>
    <xf numFmtId="177" fontId="21" fillId="0" borderId="2" xfId="0" applyNumberFormat="1" applyFont="1" applyFill="1" applyBorder="1" applyAlignment="1">
      <alignment horizontal="center" vertical="center"/>
    </xf>
    <xf numFmtId="57" fontId="21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57" fontId="12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56</xdr:row>
      <xdr:rowOff>0</xdr:rowOff>
    </xdr:from>
    <xdr:ext cx="56515" cy="198755"/>
    <xdr:sp>
      <xdr:nvSpPr>
        <xdr:cNvPr id="78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79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0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1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2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3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4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5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6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7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8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89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0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1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2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3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4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5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6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7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8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99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0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1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2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3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4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5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6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7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8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09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0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1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2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3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4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5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6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7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8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19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0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1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2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3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4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5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6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7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8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29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0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1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2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3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4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5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6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7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8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39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0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1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2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3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4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5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6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7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8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49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0" name="Text Box 4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1" name="Text Box 1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2" name="Text Box 2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56515" cy="198755"/>
    <xdr:sp>
      <xdr:nvSpPr>
        <xdr:cNvPr id="153" name="Text Box 3"/>
        <xdr:cNvSpPr txBox="1">
          <a:spLocks noChangeArrowheads="1"/>
        </xdr:cNvSpPr>
      </xdr:nvSpPr>
      <xdr:spPr>
        <a:xfrm>
          <a:off x="361950" y="34505900"/>
          <a:ext cx="56515" cy="198755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5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6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7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8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19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0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1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2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3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4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5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6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7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8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29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0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1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2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3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4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5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6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7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89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39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8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0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1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0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1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2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3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4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5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6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7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8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29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0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1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2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3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4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5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6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7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8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39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0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1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2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3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4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5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6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7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8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49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0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1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2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3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4" name="Text Box 4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5" name="Text Box 1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6" name="Text Box 2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62230" cy="198120"/>
    <xdr:sp>
      <xdr:nvSpPr>
        <xdr:cNvPr id="457" name="Text Box 3"/>
        <xdr:cNvSpPr txBox="1">
          <a:spLocks noChangeArrowheads="1"/>
        </xdr:cNvSpPr>
      </xdr:nvSpPr>
      <xdr:spPr>
        <a:xfrm>
          <a:off x="361950" y="34505900"/>
          <a:ext cx="62230" cy="19812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18288" tIns="2286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workbookViewId="0">
      <selection activeCell="F8" sqref="F8"/>
    </sheetView>
  </sheetViews>
  <sheetFormatPr defaultColWidth="9" defaultRowHeight="12"/>
  <cols>
    <col min="1" max="1" width="4.75" style="26" customWidth="1"/>
    <col min="2" max="2" width="15.0166666666667" style="27" customWidth="1"/>
    <col min="3" max="3" width="13.9083333333333" style="27" customWidth="1"/>
    <col min="4" max="4" width="5.93333333333333" style="26" customWidth="1"/>
    <col min="5" max="5" width="45.55" style="27" customWidth="1"/>
    <col min="6" max="6" width="10.3333333333333" style="28" customWidth="1"/>
    <col min="7" max="7" width="8.825" style="28" customWidth="1"/>
    <col min="8" max="8" width="24.8833333333333" style="29" customWidth="1"/>
    <col min="9" max="9" width="10.8833333333333" style="27" customWidth="1"/>
    <col min="10" max="10" width="14.1083333333333" style="27"/>
    <col min="11" max="16384" width="9" style="27"/>
  </cols>
  <sheetData>
    <row r="1" ht="34" customHeight="1" spans="1:9">
      <c r="A1" s="30" t="s">
        <v>0</v>
      </c>
      <c r="B1" s="30"/>
      <c r="C1" s="30"/>
      <c r="D1" s="30"/>
      <c r="E1" s="30"/>
      <c r="F1" s="31"/>
      <c r="G1" s="31"/>
      <c r="H1" s="32"/>
      <c r="I1" s="30"/>
    </row>
    <row r="2" customFormat="1" ht="18" customHeight="1" spans="1:9">
      <c r="A2" s="33" t="s">
        <v>1</v>
      </c>
      <c r="B2" s="33"/>
      <c r="C2" s="33"/>
      <c r="D2" s="33"/>
      <c r="E2" s="33"/>
      <c r="F2" s="34"/>
      <c r="G2" s="34"/>
      <c r="H2" s="35"/>
      <c r="I2" s="33"/>
    </row>
    <row r="3" s="17" customFormat="1" ht="43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7" t="s">
        <v>7</v>
      </c>
      <c r="G3" s="37" t="s">
        <v>8</v>
      </c>
      <c r="H3" s="37" t="s">
        <v>9</v>
      </c>
      <c r="I3" s="87" t="s">
        <v>10</v>
      </c>
      <c r="J3" s="17" t="s">
        <v>11</v>
      </c>
    </row>
    <row r="4" s="18" customFormat="1" ht="29" customHeight="1" spans="1:9">
      <c r="A4" s="38" t="s">
        <v>12</v>
      </c>
      <c r="B4" s="39"/>
      <c r="C4" s="40"/>
      <c r="D4" s="41"/>
      <c r="E4" s="40"/>
      <c r="F4" s="42">
        <f>SUM(F5+F34+F50)</f>
        <v>1832571</v>
      </c>
      <c r="G4" s="42">
        <f>SUM(G5+G34+G50)</f>
        <v>747262</v>
      </c>
      <c r="H4" s="43"/>
      <c r="I4" s="88"/>
    </row>
    <row r="5" s="19" customFormat="1" ht="34" customHeight="1" spans="1:9">
      <c r="A5" s="44" t="s">
        <v>13</v>
      </c>
      <c r="B5" s="45"/>
      <c r="C5" s="46"/>
      <c r="D5" s="36"/>
      <c r="E5" s="46"/>
      <c r="F5" s="37">
        <f>SUM(F6+F16+F29)</f>
        <v>643545</v>
      </c>
      <c r="G5" s="37">
        <f>SUM(G6+G16+G29)</f>
        <v>284000</v>
      </c>
      <c r="H5" s="47"/>
      <c r="I5" s="89"/>
    </row>
    <row r="6" s="20" customFormat="1" ht="34" customHeight="1" spans="1:9">
      <c r="A6" s="48" t="s">
        <v>14</v>
      </c>
      <c r="B6" s="49"/>
      <c r="C6" s="50"/>
      <c r="D6" s="51"/>
      <c r="E6" s="50"/>
      <c r="F6" s="52">
        <v>137000</v>
      </c>
      <c r="G6" s="52">
        <v>87000</v>
      </c>
      <c r="H6" s="53"/>
      <c r="I6" s="90"/>
    </row>
    <row r="7" s="21" customFormat="1" ht="58" customHeight="1" spans="1:10">
      <c r="A7" s="54">
        <v>1</v>
      </c>
      <c r="B7" s="55" t="s">
        <v>15</v>
      </c>
      <c r="C7" s="55" t="s">
        <v>16</v>
      </c>
      <c r="D7" s="54" t="s">
        <v>17</v>
      </c>
      <c r="E7" s="55" t="s">
        <v>18</v>
      </c>
      <c r="F7" s="56">
        <v>40000</v>
      </c>
      <c r="G7" s="57">
        <v>20000</v>
      </c>
      <c r="H7" s="58" t="s">
        <v>19</v>
      </c>
      <c r="I7" s="91">
        <v>44593</v>
      </c>
      <c r="J7" s="21">
        <v>0</v>
      </c>
    </row>
    <row r="8" s="21" customFormat="1" ht="56" customHeight="1" spans="1:10">
      <c r="A8" s="54">
        <v>2</v>
      </c>
      <c r="B8" s="55" t="s">
        <v>20</v>
      </c>
      <c r="C8" s="55" t="s">
        <v>21</v>
      </c>
      <c r="D8" s="54" t="s">
        <v>17</v>
      </c>
      <c r="E8" s="55" t="s">
        <v>22</v>
      </c>
      <c r="F8" s="56">
        <v>25000</v>
      </c>
      <c r="G8" s="57">
        <v>15000</v>
      </c>
      <c r="H8" s="58" t="s">
        <v>23</v>
      </c>
      <c r="I8" s="92">
        <v>44855</v>
      </c>
      <c r="J8" s="21">
        <v>0</v>
      </c>
    </row>
    <row r="9" s="21" customFormat="1" ht="71" customHeight="1" spans="1:10">
      <c r="A9" s="54">
        <v>3</v>
      </c>
      <c r="B9" s="55" t="s">
        <v>24</v>
      </c>
      <c r="C9" s="55" t="s">
        <v>25</v>
      </c>
      <c r="D9" s="54" t="s">
        <v>17</v>
      </c>
      <c r="E9" s="55" t="s">
        <v>26</v>
      </c>
      <c r="F9" s="56">
        <v>18000</v>
      </c>
      <c r="G9" s="57">
        <v>6000</v>
      </c>
      <c r="H9" s="58" t="s">
        <v>27</v>
      </c>
      <c r="I9" s="91">
        <v>44593</v>
      </c>
      <c r="J9" s="21">
        <v>1</v>
      </c>
    </row>
    <row r="10" s="21" customFormat="1" ht="45" customHeight="1" spans="1:10">
      <c r="A10" s="54">
        <v>4</v>
      </c>
      <c r="B10" s="55" t="s">
        <v>28</v>
      </c>
      <c r="C10" s="55" t="s">
        <v>29</v>
      </c>
      <c r="D10" s="54" t="s">
        <v>30</v>
      </c>
      <c r="E10" s="55" t="s">
        <v>31</v>
      </c>
      <c r="F10" s="56">
        <v>15000</v>
      </c>
      <c r="G10" s="57">
        <v>10000</v>
      </c>
      <c r="H10" s="58" t="s">
        <v>32</v>
      </c>
      <c r="I10" s="91">
        <v>44379</v>
      </c>
      <c r="J10" s="21">
        <v>1</v>
      </c>
    </row>
    <row r="11" s="21" customFormat="1" ht="45" customHeight="1" spans="1:10">
      <c r="A11" s="54">
        <v>5</v>
      </c>
      <c r="B11" s="55" t="s">
        <v>33</v>
      </c>
      <c r="C11" s="55" t="s">
        <v>34</v>
      </c>
      <c r="D11" s="54" t="s">
        <v>17</v>
      </c>
      <c r="E11" s="55" t="s">
        <v>35</v>
      </c>
      <c r="F11" s="56">
        <v>9000</v>
      </c>
      <c r="G11" s="57">
        <v>9000</v>
      </c>
      <c r="H11" s="59" t="s">
        <v>36</v>
      </c>
      <c r="I11" s="91">
        <v>44713</v>
      </c>
      <c r="J11" s="21">
        <v>1</v>
      </c>
    </row>
    <row r="12" s="21" customFormat="1" ht="45" customHeight="1" spans="1:10">
      <c r="A12" s="54">
        <v>6</v>
      </c>
      <c r="B12" s="55" t="s">
        <v>37</v>
      </c>
      <c r="C12" s="55" t="s">
        <v>38</v>
      </c>
      <c r="D12" s="54" t="s">
        <v>17</v>
      </c>
      <c r="E12" s="55" t="s">
        <v>39</v>
      </c>
      <c r="F12" s="56">
        <v>8000</v>
      </c>
      <c r="G12" s="57">
        <v>8000</v>
      </c>
      <c r="H12" s="59" t="s">
        <v>36</v>
      </c>
      <c r="I12" s="91">
        <v>44713</v>
      </c>
      <c r="J12" s="21">
        <v>1</v>
      </c>
    </row>
    <row r="13" s="21" customFormat="1" ht="45" customHeight="1" spans="1:10">
      <c r="A13" s="54">
        <v>7</v>
      </c>
      <c r="B13" s="55" t="s">
        <v>40</v>
      </c>
      <c r="C13" s="55" t="s">
        <v>41</v>
      </c>
      <c r="D13" s="54" t="s">
        <v>17</v>
      </c>
      <c r="E13" s="55" t="s">
        <v>42</v>
      </c>
      <c r="F13" s="56">
        <v>8000</v>
      </c>
      <c r="G13" s="57">
        <v>8000</v>
      </c>
      <c r="H13" s="59" t="s">
        <v>36</v>
      </c>
      <c r="I13" s="91">
        <v>44774</v>
      </c>
      <c r="J13" s="21">
        <v>1</v>
      </c>
    </row>
    <row r="14" s="21" customFormat="1" ht="45" customHeight="1" spans="1:10">
      <c r="A14" s="54">
        <v>8</v>
      </c>
      <c r="B14" s="55" t="s">
        <v>43</v>
      </c>
      <c r="C14" s="55" t="s">
        <v>44</v>
      </c>
      <c r="D14" s="54" t="s">
        <v>17</v>
      </c>
      <c r="E14" s="55" t="s">
        <v>45</v>
      </c>
      <c r="F14" s="56">
        <v>9000</v>
      </c>
      <c r="G14" s="57">
        <v>9000</v>
      </c>
      <c r="H14" s="59" t="s">
        <v>36</v>
      </c>
      <c r="I14" s="91">
        <v>44713</v>
      </c>
      <c r="J14" s="21">
        <v>1</v>
      </c>
    </row>
    <row r="15" s="21" customFormat="1" ht="45" customHeight="1" spans="1:10">
      <c r="A15" s="54">
        <v>9</v>
      </c>
      <c r="B15" s="55" t="s">
        <v>46</v>
      </c>
      <c r="C15" s="55" t="s">
        <v>47</v>
      </c>
      <c r="D15" s="54" t="s">
        <v>30</v>
      </c>
      <c r="E15" s="55" t="s">
        <v>48</v>
      </c>
      <c r="F15" s="56">
        <v>5000</v>
      </c>
      <c r="G15" s="57">
        <v>2000</v>
      </c>
      <c r="H15" s="59" t="s">
        <v>36</v>
      </c>
      <c r="I15" s="91">
        <v>44466</v>
      </c>
      <c r="J15" s="21">
        <v>1</v>
      </c>
    </row>
    <row r="16" s="22" customFormat="1" ht="34" customHeight="1" spans="1:9">
      <c r="A16" s="60" t="s">
        <v>49</v>
      </c>
      <c r="B16" s="61"/>
      <c r="C16" s="62"/>
      <c r="D16" s="63"/>
      <c r="E16" s="62"/>
      <c r="F16" s="64">
        <v>373515</v>
      </c>
      <c r="G16" s="64">
        <v>144000</v>
      </c>
      <c r="H16" s="65"/>
      <c r="I16" s="93"/>
    </row>
    <row r="17" s="21" customFormat="1" ht="58" customHeight="1" spans="1:10">
      <c r="A17" s="54">
        <v>1</v>
      </c>
      <c r="B17" s="55" t="s">
        <v>50</v>
      </c>
      <c r="C17" s="55" t="s">
        <v>51</v>
      </c>
      <c r="D17" s="54" t="s">
        <v>30</v>
      </c>
      <c r="E17" s="55" t="s">
        <v>52</v>
      </c>
      <c r="F17" s="56">
        <v>35000</v>
      </c>
      <c r="G17" s="57">
        <v>25000</v>
      </c>
      <c r="H17" s="58" t="s">
        <v>53</v>
      </c>
      <c r="I17" s="91">
        <v>44431</v>
      </c>
      <c r="J17" s="21">
        <v>1</v>
      </c>
    </row>
    <row r="18" s="21" customFormat="1" ht="48" customHeight="1" spans="1:10">
      <c r="A18" s="54">
        <v>2</v>
      </c>
      <c r="B18" s="55" t="s">
        <v>54</v>
      </c>
      <c r="C18" s="55" t="s">
        <v>55</v>
      </c>
      <c r="D18" s="54" t="s">
        <v>17</v>
      </c>
      <c r="E18" s="55" t="s">
        <v>56</v>
      </c>
      <c r="F18" s="56">
        <v>45000</v>
      </c>
      <c r="G18" s="56">
        <v>5000</v>
      </c>
      <c r="H18" s="58" t="s">
        <v>57</v>
      </c>
      <c r="I18" s="92">
        <v>44774</v>
      </c>
      <c r="J18" s="21">
        <v>0</v>
      </c>
    </row>
    <row r="19" s="21" customFormat="1" ht="54" customHeight="1" spans="1:10">
      <c r="A19" s="54">
        <v>3</v>
      </c>
      <c r="B19" s="55" t="s">
        <v>58</v>
      </c>
      <c r="C19" s="55" t="s">
        <v>59</v>
      </c>
      <c r="D19" s="54" t="s">
        <v>17</v>
      </c>
      <c r="E19" s="55" t="s">
        <v>60</v>
      </c>
      <c r="F19" s="56">
        <v>50000</v>
      </c>
      <c r="G19" s="57">
        <v>10000</v>
      </c>
      <c r="H19" s="58" t="s">
        <v>61</v>
      </c>
      <c r="I19" s="92">
        <v>44774</v>
      </c>
      <c r="J19" s="21">
        <v>0</v>
      </c>
    </row>
    <row r="20" s="21" customFormat="1" ht="110" customHeight="1" spans="1:10">
      <c r="A20" s="54">
        <v>4</v>
      </c>
      <c r="B20" s="55" t="s">
        <v>62</v>
      </c>
      <c r="C20" s="55" t="s">
        <v>63</v>
      </c>
      <c r="D20" s="54" t="s">
        <v>30</v>
      </c>
      <c r="E20" s="55" t="s">
        <v>64</v>
      </c>
      <c r="F20" s="57">
        <v>40205</v>
      </c>
      <c r="G20" s="57">
        <v>20000</v>
      </c>
      <c r="H20" s="59" t="s">
        <v>65</v>
      </c>
      <c r="I20" s="91">
        <v>44458</v>
      </c>
      <c r="J20" s="21">
        <v>1</v>
      </c>
    </row>
    <row r="21" s="21" customFormat="1" ht="59" customHeight="1" spans="1:10">
      <c r="A21" s="54">
        <v>5</v>
      </c>
      <c r="B21" s="55" t="s">
        <v>66</v>
      </c>
      <c r="C21" s="55" t="s">
        <v>63</v>
      </c>
      <c r="D21" s="54" t="s">
        <v>30</v>
      </c>
      <c r="E21" s="55" t="s">
        <v>67</v>
      </c>
      <c r="F21" s="57">
        <v>22800</v>
      </c>
      <c r="G21" s="57">
        <v>15000</v>
      </c>
      <c r="H21" s="59" t="s">
        <v>68</v>
      </c>
      <c r="I21" s="91">
        <v>44470</v>
      </c>
      <c r="J21" s="21">
        <v>1</v>
      </c>
    </row>
    <row r="22" s="21" customFormat="1" ht="48" customHeight="1" spans="1:10">
      <c r="A22" s="54">
        <v>6</v>
      </c>
      <c r="B22" s="55" t="s">
        <v>69</v>
      </c>
      <c r="C22" s="55" t="s">
        <v>70</v>
      </c>
      <c r="D22" s="54" t="s">
        <v>17</v>
      </c>
      <c r="E22" s="55" t="s">
        <v>71</v>
      </c>
      <c r="F22" s="57">
        <v>20000</v>
      </c>
      <c r="G22" s="57">
        <v>10000</v>
      </c>
      <c r="H22" s="59" t="s">
        <v>72</v>
      </c>
      <c r="I22" s="92">
        <v>44689</v>
      </c>
      <c r="J22" s="21">
        <v>1</v>
      </c>
    </row>
    <row r="23" s="21" customFormat="1" ht="57" customHeight="1" spans="1:10">
      <c r="A23" s="54">
        <v>7</v>
      </c>
      <c r="B23" s="55" t="s">
        <v>73</v>
      </c>
      <c r="C23" s="55" t="s">
        <v>74</v>
      </c>
      <c r="D23" s="54" t="s">
        <v>17</v>
      </c>
      <c r="E23" s="55" t="s">
        <v>75</v>
      </c>
      <c r="F23" s="56">
        <v>5800</v>
      </c>
      <c r="G23" s="57">
        <v>3000</v>
      </c>
      <c r="H23" s="58" t="s">
        <v>76</v>
      </c>
      <c r="I23" s="91">
        <v>44621</v>
      </c>
      <c r="J23" s="21">
        <v>0</v>
      </c>
    </row>
    <row r="24" s="21" customFormat="1" ht="80" customHeight="1" spans="1:10">
      <c r="A24" s="54">
        <v>8</v>
      </c>
      <c r="B24" s="55" t="s">
        <v>77</v>
      </c>
      <c r="C24" s="55" t="s">
        <v>78</v>
      </c>
      <c r="D24" s="54" t="s">
        <v>30</v>
      </c>
      <c r="E24" s="55" t="s">
        <v>79</v>
      </c>
      <c r="F24" s="56">
        <v>100000</v>
      </c>
      <c r="G24" s="57">
        <v>30000</v>
      </c>
      <c r="H24" s="58" t="s">
        <v>80</v>
      </c>
      <c r="I24" s="94">
        <v>44485</v>
      </c>
      <c r="J24" s="21">
        <v>1</v>
      </c>
    </row>
    <row r="25" s="21" customFormat="1" ht="48" customHeight="1" spans="1:10">
      <c r="A25" s="54">
        <v>9</v>
      </c>
      <c r="B25" s="55" t="s">
        <v>81</v>
      </c>
      <c r="C25" s="55" t="s">
        <v>82</v>
      </c>
      <c r="D25" s="54" t="s">
        <v>30</v>
      </c>
      <c r="E25" s="55" t="s">
        <v>83</v>
      </c>
      <c r="F25" s="56">
        <v>25000</v>
      </c>
      <c r="G25" s="57">
        <v>3500</v>
      </c>
      <c r="H25" s="58" t="s">
        <v>84</v>
      </c>
      <c r="I25" s="91">
        <v>44348</v>
      </c>
      <c r="J25" s="21">
        <v>1</v>
      </c>
    </row>
    <row r="26" s="21" customFormat="1" ht="70" customHeight="1" spans="1:10">
      <c r="A26" s="54">
        <v>10</v>
      </c>
      <c r="B26" s="55" t="s">
        <v>85</v>
      </c>
      <c r="C26" s="55" t="s">
        <v>86</v>
      </c>
      <c r="D26" s="54" t="s">
        <v>17</v>
      </c>
      <c r="E26" s="55" t="s">
        <v>87</v>
      </c>
      <c r="F26" s="56">
        <v>13000</v>
      </c>
      <c r="G26" s="57">
        <v>13000</v>
      </c>
      <c r="H26" s="57" t="s">
        <v>88</v>
      </c>
      <c r="I26" s="91">
        <v>44652</v>
      </c>
      <c r="J26" s="21">
        <v>1</v>
      </c>
    </row>
    <row r="27" s="21" customFormat="1" ht="57" customHeight="1" spans="1:10">
      <c r="A27" s="54">
        <v>11</v>
      </c>
      <c r="B27" s="55" t="s">
        <v>89</v>
      </c>
      <c r="C27" s="55" t="s">
        <v>90</v>
      </c>
      <c r="D27" s="54" t="s">
        <v>17</v>
      </c>
      <c r="E27" s="55" t="s">
        <v>91</v>
      </c>
      <c r="F27" s="57">
        <v>5500</v>
      </c>
      <c r="G27" s="57">
        <v>5500</v>
      </c>
      <c r="H27" s="59" t="s">
        <v>91</v>
      </c>
      <c r="I27" s="91">
        <v>44562</v>
      </c>
      <c r="J27" s="21">
        <v>1</v>
      </c>
    </row>
    <row r="28" s="21" customFormat="1" ht="39" customHeight="1" spans="1:10">
      <c r="A28" s="54">
        <v>12</v>
      </c>
      <c r="B28" s="55" t="s">
        <v>92</v>
      </c>
      <c r="C28" s="55" t="s">
        <v>93</v>
      </c>
      <c r="D28" s="54" t="s">
        <v>17</v>
      </c>
      <c r="E28" s="55" t="s">
        <v>94</v>
      </c>
      <c r="F28" s="56">
        <v>11210</v>
      </c>
      <c r="G28" s="57">
        <v>4000</v>
      </c>
      <c r="H28" s="58" t="s">
        <v>95</v>
      </c>
      <c r="I28" s="92">
        <v>44682</v>
      </c>
      <c r="J28" s="21">
        <v>1</v>
      </c>
    </row>
    <row r="29" s="21" customFormat="1" ht="27" customHeight="1" spans="1:9">
      <c r="A29" s="60" t="s">
        <v>96</v>
      </c>
      <c r="B29" s="61"/>
      <c r="C29" s="55"/>
      <c r="D29" s="54"/>
      <c r="E29" s="55"/>
      <c r="F29" s="64">
        <v>133030</v>
      </c>
      <c r="G29" s="64">
        <v>53000</v>
      </c>
      <c r="H29" s="58"/>
      <c r="I29" s="91"/>
    </row>
    <row r="30" s="21" customFormat="1" ht="48" customHeight="1" spans="1:10">
      <c r="A30" s="54">
        <v>1</v>
      </c>
      <c r="B30" s="55" t="s">
        <v>97</v>
      </c>
      <c r="C30" s="55" t="s">
        <v>98</v>
      </c>
      <c r="D30" s="54" t="s">
        <v>30</v>
      </c>
      <c r="E30" s="55" t="s">
        <v>99</v>
      </c>
      <c r="F30" s="56">
        <v>50000</v>
      </c>
      <c r="G30" s="57">
        <v>20000</v>
      </c>
      <c r="H30" s="58" t="s">
        <v>100</v>
      </c>
      <c r="I30" s="91">
        <v>44280</v>
      </c>
      <c r="J30" s="21">
        <v>1</v>
      </c>
    </row>
    <row r="31" s="21" customFormat="1" ht="48" customHeight="1" spans="1:10">
      <c r="A31" s="54">
        <v>2</v>
      </c>
      <c r="B31" s="55" t="s">
        <v>101</v>
      </c>
      <c r="C31" s="55" t="s">
        <v>25</v>
      </c>
      <c r="D31" s="54" t="s">
        <v>30</v>
      </c>
      <c r="E31" s="55" t="s">
        <v>102</v>
      </c>
      <c r="F31" s="56">
        <v>48000</v>
      </c>
      <c r="G31" s="57">
        <v>10000</v>
      </c>
      <c r="H31" s="58" t="s">
        <v>103</v>
      </c>
      <c r="I31" s="91">
        <v>44310</v>
      </c>
      <c r="J31" s="21">
        <v>1</v>
      </c>
    </row>
    <row r="32" s="21" customFormat="1" ht="48" customHeight="1" spans="1:10">
      <c r="A32" s="54">
        <v>3</v>
      </c>
      <c r="B32" s="55" t="s">
        <v>104</v>
      </c>
      <c r="C32" s="55" t="s">
        <v>25</v>
      </c>
      <c r="D32" s="54" t="s">
        <v>17</v>
      </c>
      <c r="E32" s="55" t="s">
        <v>105</v>
      </c>
      <c r="F32" s="56">
        <v>15000</v>
      </c>
      <c r="G32" s="57">
        <v>10000</v>
      </c>
      <c r="H32" s="58" t="s">
        <v>106</v>
      </c>
      <c r="I32" s="92">
        <v>44646</v>
      </c>
      <c r="J32" s="21">
        <v>0</v>
      </c>
    </row>
    <row r="33" s="21" customFormat="1" ht="46" customHeight="1" spans="1:10">
      <c r="A33" s="54">
        <v>4</v>
      </c>
      <c r="B33" s="55" t="s">
        <v>107</v>
      </c>
      <c r="C33" s="55" t="s">
        <v>70</v>
      </c>
      <c r="D33" s="54" t="s">
        <v>17</v>
      </c>
      <c r="E33" s="55" t="s">
        <v>108</v>
      </c>
      <c r="F33" s="56">
        <v>20030</v>
      </c>
      <c r="G33" s="57">
        <v>13000</v>
      </c>
      <c r="H33" s="58" t="s">
        <v>109</v>
      </c>
      <c r="I33" s="92">
        <v>44805</v>
      </c>
      <c r="J33" s="21">
        <v>1</v>
      </c>
    </row>
    <row r="34" s="23" customFormat="1" ht="39" customHeight="1" spans="1:9">
      <c r="A34" s="66" t="s">
        <v>110</v>
      </c>
      <c r="B34" s="67"/>
      <c r="C34" s="68"/>
      <c r="D34" s="69"/>
      <c r="E34" s="68"/>
      <c r="F34" s="70">
        <f>SUM(F35+F39+F44+F48)</f>
        <v>1124076</v>
      </c>
      <c r="G34" s="70">
        <f>SUM(G35+G39+G44+G48)</f>
        <v>445312</v>
      </c>
      <c r="H34" s="71"/>
      <c r="I34" s="95"/>
    </row>
    <row r="35" s="22" customFormat="1" ht="34" customHeight="1" spans="1:9">
      <c r="A35" s="60" t="s">
        <v>111</v>
      </c>
      <c r="B35" s="61"/>
      <c r="C35" s="62"/>
      <c r="D35" s="63"/>
      <c r="E35" s="62"/>
      <c r="F35" s="64">
        <f>SUM(F36:F38)</f>
        <v>804312</v>
      </c>
      <c r="G35" s="64">
        <f>SUM(G36:G38)</f>
        <v>345312</v>
      </c>
      <c r="H35" s="72"/>
      <c r="I35" s="96"/>
    </row>
    <row r="36" s="21" customFormat="1" ht="53" customHeight="1" spans="1:10">
      <c r="A36" s="54">
        <v>1</v>
      </c>
      <c r="B36" s="55" t="s">
        <v>112</v>
      </c>
      <c r="C36" s="55" t="s">
        <v>113</v>
      </c>
      <c r="D36" s="54" t="s">
        <v>17</v>
      </c>
      <c r="E36" s="55" t="s">
        <v>114</v>
      </c>
      <c r="F36" s="57">
        <v>639000</v>
      </c>
      <c r="G36" s="57">
        <v>180000</v>
      </c>
      <c r="H36" s="58" t="s">
        <v>115</v>
      </c>
      <c r="I36" s="92">
        <v>44713</v>
      </c>
      <c r="J36" s="21">
        <v>0</v>
      </c>
    </row>
    <row r="37" s="21" customFormat="1" ht="54" customHeight="1" spans="1:10">
      <c r="A37" s="54">
        <v>2</v>
      </c>
      <c r="B37" s="55" t="s">
        <v>116</v>
      </c>
      <c r="C37" s="55" t="s">
        <v>117</v>
      </c>
      <c r="D37" s="54" t="s">
        <v>17</v>
      </c>
      <c r="E37" s="55" t="s">
        <v>118</v>
      </c>
      <c r="F37" s="57">
        <v>144312</v>
      </c>
      <c r="G37" s="57">
        <v>144312</v>
      </c>
      <c r="H37" s="59" t="s">
        <v>119</v>
      </c>
      <c r="I37" s="92">
        <v>44585</v>
      </c>
      <c r="J37" s="21">
        <v>1</v>
      </c>
    </row>
    <row r="38" s="21" customFormat="1" ht="70" customHeight="1" spans="1:10">
      <c r="A38" s="54">
        <v>3</v>
      </c>
      <c r="B38" s="55" t="s">
        <v>120</v>
      </c>
      <c r="C38" s="55" t="s">
        <v>121</v>
      </c>
      <c r="D38" s="54" t="s">
        <v>17</v>
      </c>
      <c r="E38" s="55" t="s">
        <v>122</v>
      </c>
      <c r="F38" s="57">
        <v>21000</v>
      </c>
      <c r="G38" s="57">
        <v>21000</v>
      </c>
      <c r="H38" s="59" t="s">
        <v>123</v>
      </c>
      <c r="I38" s="92">
        <v>44652</v>
      </c>
      <c r="J38" s="21">
        <v>0</v>
      </c>
    </row>
    <row r="39" s="22" customFormat="1" ht="35" customHeight="1" spans="1:9">
      <c r="A39" s="60" t="s">
        <v>124</v>
      </c>
      <c r="B39" s="61"/>
      <c r="C39" s="62"/>
      <c r="D39" s="63"/>
      <c r="E39" s="62"/>
      <c r="F39" s="73">
        <f>SUM(F40:F43)</f>
        <v>90613</v>
      </c>
      <c r="G39" s="73">
        <f>SUM(G40:G43)</f>
        <v>26000</v>
      </c>
      <c r="H39" s="65"/>
      <c r="I39" s="97"/>
    </row>
    <row r="40" s="21" customFormat="1" ht="48" customHeight="1" spans="1:10">
      <c r="A40" s="54">
        <v>1</v>
      </c>
      <c r="B40" s="55" t="s">
        <v>125</v>
      </c>
      <c r="C40" s="55" t="s">
        <v>126</v>
      </c>
      <c r="D40" s="54" t="s">
        <v>17</v>
      </c>
      <c r="E40" s="55" t="s">
        <v>127</v>
      </c>
      <c r="F40" s="74">
        <v>51810</v>
      </c>
      <c r="G40" s="57">
        <v>10000</v>
      </c>
      <c r="H40" s="59" t="s">
        <v>128</v>
      </c>
      <c r="I40" s="92">
        <v>44713</v>
      </c>
      <c r="J40" s="21">
        <v>0</v>
      </c>
    </row>
    <row r="41" s="21" customFormat="1" ht="48" customHeight="1" spans="1:10">
      <c r="A41" s="54">
        <v>2</v>
      </c>
      <c r="B41" s="55" t="s">
        <v>129</v>
      </c>
      <c r="C41" s="55" t="s">
        <v>70</v>
      </c>
      <c r="D41" s="54" t="s">
        <v>17</v>
      </c>
      <c r="E41" s="55" t="s">
        <v>130</v>
      </c>
      <c r="F41" s="74">
        <v>3000</v>
      </c>
      <c r="G41" s="57">
        <v>3000</v>
      </c>
      <c r="H41" s="59" t="s">
        <v>131</v>
      </c>
      <c r="I41" s="91">
        <v>44684</v>
      </c>
      <c r="J41" s="21">
        <v>0</v>
      </c>
    </row>
    <row r="42" s="24" customFormat="1" ht="48" customHeight="1" spans="1:10">
      <c r="A42" s="54">
        <v>3</v>
      </c>
      <c r="B42" s="55" t="s">
        <v>132</v>
      </c>
      <c r="C42" s="55" t="s">
        <v>133</v>
      </c>
      <c r="D42" s="54" t="s">
        <v>17</v>
      </c>
      <c r="E42" s="55" t="s">
        <v>134</v>
      </c>
      <c r="F42" s="74">
        <v>30600</v>
      </c>
      <c r="G42" s="74">
        <v>10000</v>
      </c>
      <c r="H42" s="55" t="s">
        <v>134</v>
      </c>
      <c r="I42" s="91">
        <v>44652</v>
      </c>
      <c r="J42" s="24">
        <v>0</v>
      </c>
    </row>
    <row r="43" s="21" customFormat="1" ht="48" customHeight="1" spans="1:10">
      <c r="A43" s="54">
        <v>4</v>
      </c>
      <c r="B43" s="55" t="s">
        <v>135</v>
      </c>
      <c r="C43" s="55" t="s">
        <v>133</v>
      </c>
      <c r="D43" s="54" t="s">
        <v>17</v>
      </c>
      <c r="E43" s="55" t="s">
        <v>136</v>
      </c>
      <c r="F43" s="74">
        <v>5203</v>
      </c>
      <c r="G43" s="57">
        <v>3000</v>
      </c>
      <c r="H43" s="59" t="s">
        <v>137</v>
      </c>
      <c r="I43" s="91">
        <v>44727</v>
      </c>
      <c r="J43" s="21">
        <v>0</v>
      </c>
    </row>
    <row r="44" s="22" customFormat="1" ht="32" customHeight="1" spans="1:9">
      <c r="A44" s="60" t="s">
        <v>138</v>
      </c>
      <c r="B44" s="61"/>
      <c r="C44" s="62"/>
      <c r="D44" s="63"/>
      <c r="E44" s="62"/>
      <c r="F44" s="73">
        <f>SUM(F45:F47)</f>
        <v>109151</v>
      </c>
      <c r="G44" s="73">
        <f>SUM(G45:G47)</f>
        <v>39000</v>
      </c>
      <c r="H44" s="65"/>
      <c r="I44" s="97"/>
    </row>
    <row r="45" s="21" customFormat="1" ht="45" customHeight="1" spans="1:10">
      <c r="A45" s="54">
        <v>1</v>
      </c>
      <c r="B45" s="55" t="s">
        <v>139</v>
      </c>
      <c r="C45" s="55" t="s">
        <v>140</v>
      </c>
      <c r="D45" s="54" t="s">
        <v>17</v>
      </c>
      <c r="E45" s="55" t="s">
        <v>141</v>
      </c>
      <c r="F45" s="74">
        <v>70000</v>
      </c>
      <c r="G45" s="57">
        <v>25000</v>
      </c>
      <c r="H45" s="59" t="s">
        <v>142</v>
      </c>
      <c r="I45" s="92">
        <v>44755</v>
      </c>
      <c r="J45" s="21">
        <v>0</v>
      </c>
    </row>
    <row r="46" s="21" customFormat="1" ht="54" customHeight="1" spans="1:10">
      <c r="A46" s="54">
        <v>2</v>
      </c>
      <c r="B46" s="55" t="s">
        <v>143</v>
      </c>
      <c r="C46" s="55" t="s">
        <v>144</v>
      </c>
      <c r="D46" s="54" t="s">
        <v>30</v>
      </c>
      <c r="E46" s="55" t="s">
        <v>145</v>
      </c>
      <c r="F46" s="74">
        <v>31001</v>
      </c>
      <c r="G46" s="57">
        <v>10000</v>
      </c>
      <c r="H46" s="59" t="s">
        <v>146</v>
      </c>
      <c r="I46" s="91">
        <v>44339</v>
      </c>
      <c r="J46" s="21">
        <v>1</v>
      </c>
    </row>
    <row r="47" s="21" customFormat="1" ht="48" customHeight="1" spans="1:10">
      <c r="A47" s="54">
        <v>3</v>
      </c>
      <c r="B47" s="55" t="s">
        <v>147</v>
      </c>
      <c r="C47" s="55" t="s">
        <v>148</v>
      </c>
      <c r="D47" s="54" t="s">
        <v>30</v>
      </c>
      <c r="E47" s="55" t="s">
        <v>149</v>
      </c>
      <c r="F47" s="74">
        <v>8150</v>
      </c>
      <c r="G47" s="57">
        <v>4000</v>
      </c>
      <c r="H47" s="59" t="s">
        <v>149</v>
      </c>
      <c r="I47" s="91">
        <v>44531</v>
      </c>
      <c r="J47" s="21">
        <v>1</v>
      </c>
    </row>
    <row r="48" s="22" customFormat="1" ht="35" customHeight="1" spans="1:9">
      <c r="A48" s="60" t="s">
        <v>150</v>
      </c>
      <c r="B48" s="61"/>
      <c r="C48" s="62"/>
      <c r="D48" s="63"/>
      <c r="E48" s="62"/>
      <c r="F48" s="73">
        <f>SUM(F49:F49)</f>
        <v>120000</v>
      </c>
      <c r="G48" s="73">
        <f>SUM(G49:G49)</f>
        <v>35000</v>
      </c>
      <c r="H48" s="65"/>
      <c r="I48" s="93"/>
    </row>
    <row r="49" s="21" customFormat="1" ht="75" customHeight="1" spans="1:10">
      <c r="A49" s="54">
        <v>1</v>
      </c>
      <c r="B49" s="55" t="s">
        <v>151</v>
      </c>
      <c r="C49" s="55" t="s">
        <v>152</v>
      </c>
      <c r="D49" s="54" t="s">
        <v>17</v>
      </c>
      <c r="E49" s="55" t="s">
        <v>153</v>
      </c>
      <c r="F49" s="57">
        <v>120000</v>
      </c>
      <c r="G49" s="57">
        <v>35000</v>
      </c>
      <c r="H49" s="58" t="s">
        <v>154</v>
      </c>
      <c r="I49" s="92">
        <v>44805</v>
      </c>
      <c r="J49" s="21">
        <v>0</v>
      </c>
    </row>
    <row r="50" s="23" customFormat="1" ht="39" customHeight="1" spans="1:9">
      <c r="A50" s="66" t="s">
        <v>155</v>
      </c>
      <c r="B50" s="67"/>
      <c r="C50" s="68"/>
      <c r="D50" s="69"/>
      <c r="E50" s="68"/>
      <c r="F50" s="75">
        <f>F51+F54</f>
        <v>64950</v>
      </c>
      <c r="G50" s="75">
        <f>G51+G54</f>
        <v>17950</v>
      </c>
      <c r="H50" s="76"/>
      <c r="I50" s="98"/>
    </row>
    <row r="51" s="20" customFormat="1" ht="34" customHeight="1" spans="1:9">
      <c r="A51" s="48" t="s">
        <v>156</v>
      </c>
      <c r="B51" s="49"/>
      <c r="C51" s="50"/>
      <c r="D51" s="51"/>
      <c r="E51" s="50"/>
      <c r="F51" s="77">
        <f>SUM(F52:F53)</f>
        <v>12950</v>
      </c>
      <c r="G51" s="77">
        <f>SUM(G52:G53)</f>
        <v>12950</v>
      </c>
      <c r="H51" s="78"/>
      <c r="I51" s="97"/>
    </row>
    <row r="52" ht="48" customHeight="1" spans="1:10">
      <c r="A52" s="79">
        <v>1</v>
      </c>
      <c r="B52" s="80" t="s">
        <v>157</v>
      </c>
      <c r="C52" s="80" t="s">
        <v>63</v>
      </c>
      <c r="D52" s="79" t="s">
        <v>17</v>
      </c>
      <c r="E52" s="80" t="s">
        <v>158</v>
      </c>
      <c r="F52" s="81">
        <v>6000</v>
      </c>
      <c r="G52" s="81">
        <v>6000</v>
      </c>
      <c r="H52" s="59" t="s">
        <v>159</v>
      </c>
      <c r="I52" s="91">
        <v>44815</v>
      </c>
      <c r="J52" s="27">
        <v>0</v>
      </c>
    </row>
    <row r="53" ht="74" customHeight="1" spans="1:10">
      <c r="A53" s="79" t="s">
        <v>160</v>
      </c>
      <c r="B53" s="80" t="s">
        <v>161</v>
      </c>
      <c r="C53" s="80" t="s">
        <v>63</v>
      </c>
      <c r="D53" s="79" t="s">
        <v>17</v>
      </c>
      <c r="E53" s="80" t="s">
        <v>162</v>
      </c>
      <c r="F53" s="81">
        <v>6950</v>
      </c>
      <c r="G53" s="81">
        <v>6950</v>
      </c>
      <c r="H53" s="59" t="s">
        <v>163</v>
      </c>
      <c r="I53" s="91">
        <v>44814</v>
      </c>
      <c r="J53" s="27">
        <v>1</v>
      </c>
    </row>
    <row r="54" s="25" customFormat="1" ht="32" customHeight="1" spans="1:9">
      <c r="A54" s="48" t="s">
        <v>164</v>
      </c>
      <c r="B54" s="49"/>
      <c r="C54" s="82"/>
      <c r="D54" s="83"/>
      <c r="E54" s="82"/>
      <c r="F54" s="84">
        <f>SUM(F55:F56)</f>
        <v>52000</v>
      </c>
      <c r="G54" s="84">
        <f>SUM(G55:G56)</f>
        <v>5000</v>
      </c>
      <c r="H54" s="85"/>
      <c r="I54" s="99"/>
    </row>
    <row r="55" ht="44" customHeight="1" spans="1:10">
      <c r="A55" s="79">
        <v>1</v>
      </c>
      <c r="B55" s="80" t="s">
        <v>165</v>
      </c>
      <c r="C55" s="80" t="s">
        <v>166</v>
      </c>
      <c r="D55" s="79" t="s">
        <v>17</v>
      </c>
      <c r="E55" s="80" t="s">
        <v>167</v>
      </c>
      <c r="F55" s="86">
        <v>45000</v>
      </c>
      <c r="G55" s="86">
        <v>2000</v>
      </c>
      <c r="H55" s="59" t="s">
        <v>168</v>
      </c>
      <c r="I55" s="92">
        <v>44898</v>
      </c>
      <c r="J55" s="27">
        <v>0</v>
      </c>
    </row>
    <row r="56" ht="54" customHeight="1" spans="1:10">
      <c r="A56" s="79">
        <v>2</v>
      </c>
      <c r="B56" s="80" t="s">
        <v>169</v>
      </c>
      <c r="C56" s="80" t="s">
        <v>169</v>
      </c>
      <c r="D56" s="79" t="s">
        <v>30</v>
      </c>
      <c r="E56" s="80" t="s">
        <v>170</v>
      </c>
      <c r="F56" s="86">
        <v>7000</v>
      </c>
      <c r="G56" s="86">
        <v>3000</v>
      </c>
      <c r="H56" s="59" t="s">
        <v>171</v>
      </c>
      <c r="I56" s="91">
        <v>44501</v>
      </c>
      <c r="J56" s="27">
        <v>1</v>
      </c>
    </row>
  </sheetData>
  <mergeCells count="15">
    <mergeCell ref="A1:I1"/>
    <mergeCell ref="A2:I2"/>
    <mergeCell ref="A4:B4"/>
    <mergeCell ref="A5:B5"/>
    <mergeCell ref="A6:B6"/>
    <mergeCell ref="A16:B16"/>
    <mergeCell ref="A29:B29"/>
    <mergeCell ref="A34:B34"/>
    <mergeCell ref="A35:B35"/>
    <mergeCell ref="A39:B39"/>
    <mergeCell ref="A44:B44"/>
    <mergeCell ref="A48:B48"/>
    <mergeCell ref="A50:B50"/>
    <mergeCell ref="A51:B51"/>
    <mergeCell ref="A54:B54"/>
  </mergeCells>
  <printOptions horizontalCentered="1"/>
  <pageMargins left="0.393055555555556" right="0.393055555555556" top="0.590277777777778" bottom="0.590277777777778" header="0.393055555555556" footer="0.275"/>
  <pageSetup paperSize="9" firstPageNumber="19" fitToHeight="0" orientation="landscape" useFirstPageNumber="1" horizontalDpi="600"/>
  <headerFooter>
    <oddFooter>&amp;C—&amp;P—</oddFooter>
  </headerFooter>
  <ignoredErrors>
    <ignoredError sqref="A5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B6" sqref="B6"/>
    </sheetView>
  </sheetViews>
  <sheetFormatPr defaultColWidth="9" defaultRowHeight="14.25"/>
  <cols>
    <col min="1" max="1" width="9.88333333333333" style="1" customWidth="1"/>
    <col min="2" max="2" width="6" style="1" customWidth="1"/>
    <col min="3" max="4" width="8.7" style="1" customWidth="1"/>
    <col min="5" max="5" width="6" style="1" customWidth="1"/>
    <col min="6" max="7" width="8.7" style="4" customWidth="1"/>
    <col min="8" max="8" width="6" style="1" customWidth="1"/>
    <col min="9" max="10" width="8.7" style="1" customWidth="1"/>
    <col min="11" max="11" width="6" style="1" customWidth="1"/>
    <col min="12" max="13" width="8.7" style="1" customWidth="1"/>
    <col min="14" max="14" width="6" style="1" customWidth="1"/>
    <col min="15" max="16" width="8.7" style="1" customWidth="1"/>
    <col min="17" max="16384" width="9" style="1"/>
  </cols>
  <sheetData>
    <row r="1" s="1" customFormat="1" spans="1:7">
      <c r="A1" s="5" t="s">
        <v>172</v>
      </c>
      <c r="F1" s="4"/>
      <c r="G1" s="4"/>
    </row>
    <row r="2" s="1" customFormat="1" ht="37" customHeight="1" spans="1:16">
      <c r="A2" s="6" t="s">
        <v>173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24" customHeight="1" spans="6:16">
      <c r="F3" s="4"/>
      <c r="G3" s="4"/>
      <c r="O3" s="3" t="s">
        <v>1</v>
      </c>
      <c r="P3" s="3"/>
    </row>
    <row r="4" s="2" customFormat="1" ht="30" customHeight="1" spans="1:16">
      <c r="A4" s="7"/>
      <c r="B4" s="8" t="s">
        <v>174</v>
      </c>
      <c r="C4" s="8"/>
      <c r="D4" s="8"/>
      <c r="E4" s="9" t="s">
        <v>175</v>
      </c>
      <c r="F4" s="10"/>
      <c r="G4" s="10"/>
      <c r="H4" s="9" t="s">
        <v>176</v>
      </c>
      <c r="I4" s="9"/>
      <c r="J4" s="9"/>
      <c r="K4" s="9" t="s">
        <v>177</v>
      </c>
      <c r="L4" s="9"/>
      <c r="M4" s="9"/>
      <c r="N4" s="9" t="s">
        <v>178</v>
      </c>
      <c r="O4" s="9"/>
      <c r="P4" s="9"/>
    </row>
    <row r="5" s="2" customFormat="1" ht="51" customHeight="1" spans="1:16">
      <c r="A5" s="11"/>
      <c r="B5" s="8" t="s">
        <v>179</v>
      </c>
      <c r="C5" s="8" t="s">
        <v>7</v>
      </c>
      <c r="D5" s="8" t="s">
        <v>180</v>
      </c>
      <c r="E5" s="8" t="s">
        <v>179</v>
      </c>
      <c r="F5" s="12" t="s">
        <v>7</v>
      </c>
      <c r="G5" s="12" t="s">
        <v>180</v>
      </c>
      <c r="H5" s="8" t="s">
        <v>179</v>
      </c>
      <c r="I5" s="8" t="s">
        <v>7</v>
      </c>
      <c r="J5" s="8" t="s">
        <v>180</v>
      </c>
      <c r="K5" s="8" t="s">
        <v>179</v>
      </c>
      <c r="L5" s="8" t="s">
        <v>7</v>
      </c>
      <c r="M5" s="8" t="s">
        <v>180</v>
      </c>
      <c r="N5" s="8" t="s">
        <v>179</v>
      </c>
      <c r="O5" s="8" t="s">
        <v>7</v>
      </c>
      <c r="P5" s="8" t="s">
        <v>180</v>
      </c>
    </row>
    <row r="6" s="3" customFormat="1" ht="37" customHeight="1" spans="1:16">
      <c r="A6" s="13" t="s">
        <v>181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3" customFormat="1" ht="37" customHeight="1" spans="1:16">
      <c r="A7" s="13" t="s">
        <v>182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3" customFormat="1" ht="37" customHeight="1" spans="1:16">
      <c r="A8" s="13" t="s">
        <v>183</v>
      </c>
      <c r="B8" s="14"/>
      <c r="C8" s="14"/>
      <c r="D8" s="14"/>
      <c r="E8" s="14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</row>
    <row r="9" s="3" customFormat="1" ht="37" customHeight="1" spans="1:16">
      <c r="A9" s="13" t="s">
        <v>184</v>
      </c>
      <c r="B9" s="14"/>
      <c r="C9" s="14"/>
      <c r="D9" s="14"/>
      <c r="E9" s="14"/>
      <c r="F9" s="15"/>
      <c r="G9" s="15"/>
      <c r="H9" s="14"/>
      <c r="I9" s="14"/>
      <c r="J9" s="14"/>
      <c r="K9" s="14"/>
      <c r="L9" s="14"/>
      <c r="M9" s="14"/>
      <c r="N9" s="14"/>
      <c r="O9" s="15"/>
      <c r="P9" s="15"/>
    </row>
    <row r="10" s="3" customFormat="1" ht="37" customHeight="1" spans="1:16">
      <c r="A10" s="13" t="s">
        <v>185</v>
      </c>
      <c r="B10" s="14"/>
      <c r="C10" s="14"/>
      <c r="D10" s="14"/>
      <c r="E10" s="14"/>
      <c r="F10" s="15"/>
      <c r="G10" s="15"/>
      <c r="H10" s="14"/>
      <c r="I10" s="14"/>
      <c r="J10" s="14"/>
      <c r="K10" s="14"/>
      <c r="L10" s="14"/>
      <c r="M10" s="14"/>
      <c r="N10" s="14"/>
      <c r="O10" s="14"/>
      <c r="P10" s="14"/>
    </row>
    <row r="11" s="3" customFormat="1" ht="37" customHeight="1" spans="1:16">
      <c r="A11" s="13" t="s">
        <v>186</v>
      </c>
      <c r="B11" s="14"/>
      <c r="C11" s="14"/>
      <c r="D11" s="14"/>
      <c r="E11" s="16"/>
      <c r="F11" s="16"/>
      <c r="G11" s="16"/>
      <c r="H11" s="16"/>
      <c r="I11" s="15"/>
      <c r="J11" s="15"/>
      <c r="K11" s="14"/>
      <c r="L11" s="14"/>
      <c r="M11" s="14"/>
      <c r="N11" s="16"/>
      <c r="O11" s="16"/>
      <c r="P11" s="16"/>
    </row>
    <row r="12" s="3" customFormat="1" ht="37" customHeight="1" spans="1:16">
      <c r="A12" s="13" t="s">
        <v>187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</sheetData>
  <mergeCells count="7">
    <mergeCell ref="A2:P2"/>
    <mergeCell ref="O3:P3"/>
    <mergeCell ref="B4:D4"/>
    <mergeCell ref="E4:G4"/>
    <mergeCell ref="H4:J4"/>
    <mergeCell ref="K4:M4"/>
    <mergeCell ref="N4:P4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Frank</cp:lastModifiedBy>
  <dcterms:created xsi:type="dcterms:W3CDTF">2021-12-08T02:51:00Z</dcterms:created>
  <dcterms:modified xsi:type="dcterms:W3CDTF">2022-07-22T04:58:54Z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FC94BF0239604BA7B85A561B36E8A716</vt:lpwstr>
  </property>
  <property fmtid="{D5CDD505-2E9C-101B-9397-08002B2CF9AE}" pid="3" name="KSOProductBuildVer">
    <vt:lpwstr>2052-11.1.0.11830</vt:lpwstr>
  </property>
</Properties>
</file>