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4" lowestEdited="4" rupBuild="1.0.1.36092"/>
  <workbookPr/>
  <bookViews>
    <workbookView xWindow="360" yWindow="30" windowWidth="25755" windowHeight="11595" tabRatio="510" activeTab="0"/>
  </bookViews>
  <sheets>
    <sheet name="电子表格1" sheetId="1" r:id="rId1"/>
    <sheet name="电子表格2" sheetId="2" r:id="rId2"/>
    <sheet name="电子表格3" sheetId="3" r:id="rId3"/>
  </sheets>
  <definedNames/>
  <calcPr calcId="152511"/>
</workbook>
</file>

<file path=xl/sharedStrings.xml><?xml version="1.0" encoding="utf-8"?>
<sst xmlns="http://schemas.openxmlformats.org/spreadsheetml/2006/main" count="304" uniqueCount="304">
  <si>
    <t>2019年农村客运、出租车成品油补贴公示表</t>
  </si>
  <si>
    <t>填报单位：(盖章)随县农村客运协会</t>
  </si>
  <si>
    <t>填报人：</t>
  </si>
  <si>
    <t>序号</t>
  </si>
  <si>
    <t>合计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</si>
  <si>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</si>
  <si>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</si>
  <si>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 xml:space="preserve">                     </t>
  </si>
  <si>
    <t xml:space="preserve">                      </t>
  </si>
  <si>
    <t xml:space="preserve">                      </t>
  </si>
  <si>
    <r>
      <rPr>
        <sz val="10"/>
        <color rgb="FF000000"/>
        <rFont val="Times New Roman"/>
      </rPr>
      <t xml:space="preserve">                      </t>
    </r>
  </si>
  <si>
    <t>机动车所有人</t>
  </si>
  <si>
    <t>何继兵</t>
  </si>
  <si>
    <t>陈松</t>
  </si>
  <si>
    <t>雷晓华</t>
  </si>
  <si>
    <t>陈良新</t>
  </si>
  <si>
    <t>李中金</t>
  </si>
  <si>
    <t>邓龙华</t>
  </si>
  <si>
    <t>刘三虎</t>
  </si>
  <si>
    <t>林良勇</t>
  </si>
  <si>
    <t>万斌</t>
  </si>
  <si>
    <t>郑万涛</t>
  </si>
  <si>
    <t>周能保</t>
  </si>
  <si>
    <t>林金琼</t>
  </si>
  <si>
    <t>郭海龙</t>
  </si>
  <si>
    <t>杨涛</t>
  </si>
  <si>
    <t>彭立志</t>
  </si>
  <si>
    <t>杨家帅</t>
  </si>
  <si>
    <t>赵伦华</t>
  </si>
  <si>
    <t>叶大会</t>
  </si>
  <si>
    <t>冯继录</t>
  </si>
  <si>
    <t>董立发</t>
  </si>
  <si>
    <t>陈艳丽</t>
  </si>
  <si>
    <t>夏永江</t>
  </si>
  <si>
    <t>孙伟</t>
  </si>
  <si>
    <t>陈卓</t>
  </si>
  <si>
    <t>孙贤柱</t>
  </si>
  <si>
    <t>李功能</t>
  </si>
  <si>
    <t>汪军锋</t>
  </si>
  <si>
    <t>赵更林</t>
  </si>
  <si>
    <t>彭世群</t>
  </si>
  <si>
    <t>王怀江</t>
  </si>
  <si>
    <t>周宗武</t>
  </si>
  <si>
    <t>乔梁</t>
  </si>
  <si>
    <t>李伟伟</t>
  </si>
  <si>
    <t>丁风</t>
  </si>
  <si>
    <t>刘永阳</t>
  </si>
  <si>
    <t>金伟</t>
  </si>
  <si>
    <t>蔡守一</t>
  </si>
  <si>
    <t>金德发</t>
  </si>
  <si>
    <t>后加彬</t>
  </si>
  <si>
    <t>郑光升</t>
  </si>
  <si>
    <t>金德平</t>
  </si>
  <si>
    <t>李本海</t>
  </si>
  <si>
    <t>高红印</t>
  </si>
  <si>
    <t>岳道祥</t>
  </si>
  <si>
    <t>杨修昌</t>
  </si>
  <si>
    <t>易绪生</t>
  </si>
  <si>
    <t>杨成</t>
  </si>
  <si>
    <t>刘启靖</t>
  </si>
  <si>
    <t>李广海</t>
  </si>
  <si>
    <t>陈法兵</t>
  </si>
  <si>
    <t>候守国</t>
  </si>
  <si>
    <t>翟国荣</t>
  </si>
  <si>
    <t>赵发新</t>
  </si>
  <si>
    <t>马俊</t>
  </si>
  <si>
    <t>陈小东</t>
  </si>
  <si>
    <t>胡灿</t>
  </si>
  <si>
    <t>万安全</t>
  </si>
  <si>
    <t>黄琴</t>
  </si>
  <si>
    <t>姜金勇</t>
  </si>
  <si>
    <t>黄江</t>
  </si>
  <si>
    <t>华永国</t>
  </si>
  <si>
    <t>王兵</t>
  </si>
  <si>
    <t>邹大林</t>
  </si>
  <si>
    <t>王国洲</t>
  </si>
  <si>
    <t>刘丹勇</t>
  </si>
  <si>
    <t>刘大成</t>
  </si>
  <si>
    <t>陈红星</t>
  </si>
  <si>
    <t>程洪昌</t>
  </si>
  <si>
    <t>杨立国</t>
  </si>
  <si>
    <t>刘小强</t>
  </si>
  <si>
    <t>涂煊</t>
  </si>
  <si>
    <t>熊长玉</t>
  </si>
  <si>
    <t>涂彬</t>
  </si>
  <si>
    <t>熊长财</t>
  </si>
  <si>
    <t>周天保</t>
  </si>
  <si>
    <t>姜顺伟</t>
  </si>
  <si>
    <t>张斌</t>
  </si>
  <si>
    <t>王杰</t>
  </si>
  <si>
    <t>李慧</t>
  </si>
  <si>
    <t>车辆信息</t>
  </si>
  <si>
    <t>车牌号码</t>
  </si>
  <si>
    <t>鄂SE2639</t>
  </si>
  <si>
    <t>鄂SE6059</t>
  </si>
  <si>
    <t>鄂SE6765</t>
  </si>
  <si>
    <t>鄂SE0718</t>
  </si>
  <si>
    <t>鄂SE5639</t>
  </si>
  <si>
    <t>鄂SE5732</t>
  </si>
  <si>
    <t>鄂SE1959</t>
  </si>
  <si>
    <t>鄂SE3360</t>
  </si>
  <si>
    <t>鄂SE7619</t>
  </si>
  <si>
    <t>鄂SE7591</t>
  </si>
  <si>
    <t>鄂SE6320</t>
  </si>
  <si>
    <t>鄂SE7762</t>
  </si>
  <si>
    <t>鄂S36722</t>
  </si>
  <si>
    <t>鄂SE7327</t>
  </si>
  <si>
    <t>鄂SE2018</t>
  </si>
  <si>
    <t>鄂SE0179</t>
  </si>
  <si>
    <t>鄂SE7720</t>
  </si>
  <si>
    <t>鄂SE7778</t>
  </si>
  <si>
    <t>鄂SE0706</t>
  </si>
  <si>
    <t>鄂SE0280</t>
  </si>
  <si>
    <t>鄂SE0572</t>
  </si>
  <si>
    <t>鄂S19569</t>
  </si>
  <si>
    <t>鄂SE0619</t>
  </si>
  <si>
    <t>鄂SE3199</t>
  </si>
  <si>
    <t>鄂SE2019</t>
  </si>
  <si>
    <t>鄂SE2179</t>
  </si>
  <si>
    <t>鄂SE2115</t>
  </si>
  <si>
    <t>鄂SE2105</t>
  </si>
  <si>
    <t>鄂SE2100</t>
  </si>
  <si>
    <t>鄂SE2117</t>
  </si>
  <si>
    <t>鄂SE1950</t>
  </si>
  <si>
    <t>鄂SE5320</t>
  </si>
  <si>
    <t>鄂SE1900</t>
  </si>
  <si>
    <t>鄂SE1653</t>
  </si>
  <si>
    <t>鄂SE1891</t>
  </si>
  <si>
    <t>鄂SE1892</t>
  </si>
  <si>
    <t>鄂SE3383</t>
  </si>
  <si>
    <t>鄂SE3388</t>
  </si>
  <si>
    <t>鄂SE3386</t>
  </si>
  <si>
    <t>鄂SE2568</t>
  </si>
  <si>
    <t>鄂SE1860</t>
  </si>
  <si>
    <t>鄂SE3385</t>
  </si>
  <si>
    <t>鄂SE1890</t>
  </si>
  <si>
    <t>鄂SE1850</t>
  </si>
  <si>
    <t>鄂SE5915</t>
  </si>
  <si>
    <t>鄂SFQ330</t>
  </si>
  <si>
    <t>鄂SET763</t>
  </si>
  <si>
    <t>鄂SF9761</t>
  </si>
  <si>
    <t>鄂SF9283</t>
  </si>
  <si>
    <t>鄂SE1269</t>
  </si>
  <si>
    <t>鄂SFK311</t>
  </si>
  <si>
    <t>鄂SFP632</t>
  </si>
  <si>
    <t>鄂SAW611</t>
  </si>
  <si>
    <t>鄂SF9901</t>
  </si>
  <si>
    <t>鄂S72587</t>
  </si>
  <si>
    <t>鄂SE6191</t>
  </si>
  <si>
    <t>鄂SE5769</t>
  </si>
  <si>
    <t>鄂SF1807</t>
  </si>
  <si>
    <t>鄂S68253</t>
  </si>
  <si>
    <t>鄂SEV100</t>
  </si>
  <si>
    <t>鄂SFP309</t>
  </si>
  <si>
    <t>鄂SEY683</t>
  </si>
  <si>
    <t>鄂SET773</t>
  </si>
  <si>
    <t>鄂SFN162</t>
  </si>
  <si>
    <t>鄂SFP903</t>
  </si>
  <si>
    <t>鄂SEQ976</t>
  </si>
  <si>
    <t>鄂SF9503</t>
  </si>
  <si>
    <t>鄂SEX938</t>
  </si>
  <si>
    <t>鄂SEG895</t>
  </si>
  <si>
    <t>鄂SEG897</t>
  </si>
  <si>
    <t>鄂SER611</t>
  </si>
  <si>
    <t>鄂SEG053</t>
  </si>
  <si>
    <t>鄂SFF711</t>
  </si>
  <si>
    <t>鄂SF0589</t>
  </si>
  <si>
    <t>鄂SFS802</t>
  </si>
  <si>
    <t>鄂SEG592</t>
  </si>
  <si>
    <t>鄂S25153</t>
  </si>
  <si>
    <t>鄂SEG597</t>
  </si>
  <si>
    <t>鄂SEG717</t>
  </si>
  <si>
    <t>鄂SF1692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</si>
  <si>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</si>
  <si>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</si>
  <si>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>3、“燃料类型”主要分为以下几类：汽油、柴油、LPG、CNG、双燃料、(分品种油品和LPG、CNG)等；</t>
  </si>
  <si>
    <r>
      <rPr>
        <sz val="10"/>
        <color rgb="FF000000"/>
        <rFont val="Times New Roman"/>
      </rPr>
      <t>3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燃料类型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主要分为以下几类：汽油、柴油、</t>
    </r>
    <r>
      <rPr>
        <sz val="10"/>
        <color rgb="FF000000"/>
        <rFont val="Times New Roman"/>
      </rPr>
      <t>LPG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CNG</t>
    </r>
    <r>
      <rPr>
        <sz val="10"/>
        <color rgb="FF000000"/>
        <rFont val="宋体"/>
      </rPr>
      <t>、双燃料、</t>
    </r>
    <r>
      <rPr>
        <sz val="10"/>
        <color rgb="FF000000"/>
        <rFont val="Times New Roman"/>
      </rPr>
      <t>(</t>
    </r>
    <r>
      <rPr>
        <sz val="10"/>
        <color rgb="FF000000"/>
        <rFont val="宋体"/>
      </rPr>
      <t>分品种油品和</t>
    </r>
    <r>
      <rPr>
        <sz val="10"/>
        <color rgb="FF000000"/>
        <rFont val="Times New Roman"/>
      </rPr>
      <t>LPG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CNG)</t>
    </r>
    <r>
      <rPr>
        <sz val="10"/>
        <color rgb="FF000000"/>
        <rFont val="宋体"/>
      </rPr>
      <t>等；</t>
    </r>
  </si>
  <si>
    <t>4、“变更情况”按照车辆实际发生情况填写“新增”、“报废”，无变更则标“-”；</t>
  </si>
  <si>
    <r>
      <rPr>
        <sz val="10"/>
        <color rgb="FF000000"/>
        <rFont val="Times New Roman"/>
      </rPr>
      <t>4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变更情况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按照车辆实际发生情况填写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新增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报废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，无变更则标</t>
    </r>
    <r>
      <rPr>
        <sz val="10"/>
        <color rgb="FF000000"/>
        <rFont val="Times New Roman"/>
      </rPr>
      <t>“-”</t>
    </r>
    <r>
      <rPr>
        <sz val="10"/>
        <color rgb="FF000000"/>
        <rFont val="宋体"/>
      </rPr>
      <t>；</t>
    </r>
  </si>
  <si>
    <t>5、“年运营期限”填写车辆实际运营的起止日期：如在当年度中车辆停运的，则需要分段填写运营时间；“实际运营天数”填写车辆在本年度实际运营的天数；</t>
  </si>
  <si>
    <r>
      <rPr>
        <sz val="10"/>
        <color rgb="FF000000"/>
        <rFont val="Times New Roman"/>
      </rPr>
      <t>5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年运营期限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填写车辆实际运营的起止日期：如在当年度中车辆停运的，则需要分段填写运营时间；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实际运营天数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填写车辆在本年度实际运营的天数；</t>
    </r>
  </si>
  <si>
    <t>6、“运营方式”填写定线经营、区域经营、循环运行中的一种。采取区域经营的；在客运班线信息的起讫点栏目中填写运营区域，不必填写客运班线信息栏目其他内容；</t>
  </si>
  <si>
    <r>
      <rPr>
        <sz val="10"/>
        <color rgb="FF000000"/>
        <rFont val="Times New Roman"/>
      </rPr>
      <t>6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运营方式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填写定线经营、区域经营、循环运行中的一种。采取区域经营的；在客运班线信息的起讫点栏目中填写运营区域，不必填写客运班线信息栏目其他内容；</t>
    </r>
  </si>
  <si>
    <t>7、“起讫点”按道路运输管理机构发放的班车客运标志牌中的《道路客运班线经营许可证明》相应栏目填写；</t>
  </si>
  <si>
    <r>
      <rPr>
        <sz val="10"/>
        <color rgb="FF000000"/>
        <rFont val="Times New Roman"/>
      </rPr>
      <t>7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起讫点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按道路运输管理机构发放的班车客运标志牌中的《道路客运班线经营许可证明》相应栏目填写；</t>
    </r>
  </si>
  <si>
    <t>8、“年初公里”、“年末公里”按照车辆里程表填写。</t>
  </si>
  <si>
    <r>
      <rPr>
        <sz val="10"/>
        <color rgb="FF000000"/>
        <rFont val="Times New Roman"/>
      </rPr>
      <t>8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年初公里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、</t>
    </r>
    <r>
      <rPr>
        <sz val="10"/>
        <color rgb="FF000000"/>
        <rFont val="Times New Roman"/>
      </rPr>
      <t>“</t>
    </r>
    <r>
      <rPr>
        <sz val="10"/>
        <color rgb="FF000000"/>
        <rFont val="宋体"/>
      </rPr>
      <t>年末公里</t>
    </r>
    <r>
      <rPr>
        <sz val="10"/>
        <color rgb="FF000000"/>
        <rFont val="Times New Roman"/>
      </rPr>
      <t>”</t>
    </r>
    <r>
      <rPr>
        <sz val="10"/>
        <color rgb="FF000000"/>
        <rFont val="宋体"/>
      </rPr>
      <t>按照车辆里程表填写。</t>
    </r>
  </si>
  <si>
    <t>车龄（年）</t>
  </si>
  <si>
    <t>联系电话：</t>
  </si>
  <si>
    <t>排放标准</t>
  </si>
  <si>
    <t>国Ⅲ</t>
  </si>
  <si>
    <t>国Ⅳ</t>
  </si>
  <si>
    <t>国Ⅱ及以下</t>
  </si>
  <si>
    <t>国Ⅴ</t>
  </si>
  <si>
    <t>发动机功率（千瓦)</t>
  </si>
  <si>
    <t>0722-3339301</t>
  </si>
  <si>
    <t>燃料类型</t>
  </si>
  <si>
    <t>柴油</t>
  </si>
  <si>
    <t>汽油</t>
  </si>
  <si>
    <t>企业组织机构代码：0</t>
  </si>
  <si>
    <t>变更情况</t>
  </si>
  <si>
    <t>—</t>
  </si>
  <si>
    <t>运营信息</t>
  </si>
  <si>
    <t>年运营期限</t>
  </si>
  <si>
    <t>20190101-20191231</t>
  </si>
  <si>
    <t>20190101-20190402</t>
  </si>
  <si>
    <t>20190101-20191106</t>
  </si>
  <si>
    <t>20190101-20190729</t>
  </si>
  <si>
    <t>20190101-20190331</t>
  </si>
  <si>
    <t>20190101-20190731</t>
  </si>
  <si>
    <t>20190101-20190505</t>
  </si>
  <si>
    <t>20190101-20190128</t>
  </si>
  <si>
    <t>20190101-20191103</t>
  </si>
  <si>
    <t>20190101-20190712</t>
  </si>
  <si>
    <t>填报日期：</t>
  </si>
  <si>
    <t>实际运营天数（天）</t>
  </si>
  <si>
    <t>客运班线信息</t>
  </si>
  <si>
    <t>线路起讫</t>
  </si>
  <si>
    <t>安居-河源店</t>
  </si>
  <si>
    <t>安居-均川</t>
  </si>
  <si>
    <t>新街-蒯寨</t>
  </si>
  <si>
    <t>新街-河源店</t>
  </si>
  <si>
    <t>安居—漂河</t>
  </si>
  <si>
    <t>洪山-鲍集</t>
  </si>
  <si>
    <t>鲍集-洪山</t>
  </si>
  <si>
    <t>洪山-三里岗</t>
  </si>
  <si>
    <t>洪山-界山冲</t>
  </si>
  <si>
    <t>洪山-郭集</t>
  </si>
  <si>
    <t>三里岗-洪山</t>
  </si>
  <si>
    <t>长岗-洪山</t>
  </si>
  <si>
    <t>洪山-雨亭岭</t>
  </si>
  <si>
    <t>洪山-武圣宫</t>
  </si>
  <si>
    <t>洪山-云峰山</t>
  </si>
  <si>
    <t>洪山-涢阳</t>
  </si>
  <si>
    <t>洪山-观音堂</t>
  </si>
  <si>
    <t>新集-洪山</t>
  </si>
  <si>
    <t>油坊档-环潭</t>
  </si>
  <si>
    <t>团结-均川</t>
  </si>
  <si>
    <t>尚店-三里岗</t>
  </si>
  <si>
    <t>联光-吴山</t>
  </si>
  <si>
    <t>王冲-吴山</t>
  </si>
  <si>
    <t>吴山-三合店</t>
  </si>
  <si>
    <t>万和-倒峡</t>
  </si>
  <si>
    <t>万和-辛集</t>
  </si>
  <si>
    <t>万和-天河口</t>
  </si>
  <si>
    <t>小林-淮河</t>
  </si>
  <si>
    <t>小林-固家城</t>
  </si>
  <si>
    <t>小林-三道河</t>
  </si>
  <si>
    <t>草店-车云山</t>
  </si>
  <si>
    <t>草店-毛店</t>
  </si>
  <si>
    <t>三道河-草店</t>
  </si>
  <si>
    <t>殷店-白果树</t>
  </si>
  <si>
    <t xml:space="preserve">万福店-三口堰 </t>
  </si>
  <si>
    <t>新街-联合</t>
  </si>
  <si>
    <t>安居-林台</t>
  </si>
  <si>
    <t>洪山-长岗</t>
  </si>
  <si>
    <t>环潭-两河口</t>
  </si>
  <si>
    <t>黄木淌-洪山坪</t>
  </si>
  <si>
    <t>万和-石板河</t>
  </si>
  <si>
    <t>万和-九里湾</t>
  </si>
  <si>
    <t>朱店-草店</t>
  </si>
  <si>
    <t>草店-东湾村</t>
  </si>
  <si>
    <t>车云山-草店</t>
  </si>
  <si>
    <t>小林-双河水库</t>
  </si>
  <si>
    <t xml:space="preserve">鹦鹉-殷店 </t>
  </si>
  <si>
    <t xml:space="preserve">凤鸣-殷店 </t>
  </si>
  <si>
    <t>殷店-万和</t>
  </si>
  <si>
    <t>殷店-人和</t>
  </si>
  <si>
    <t xml:space="preserve">殷店-九枫 </t>
  </si>
  <si>
    <t>人和-殷店</t>
  </si>
  <si>
    <t>殷店-杨家湾</t>
  </si>
  <si>
    <t>忤水关-殷店</t>
  </si>
  <si>
    <t>殷店-容河</t>
  </si>
  <si>
    <t>胜利-殷店</t>
  </si>
  <si>
    <t xml:space="preserve">殷店-五童岭 </t>
  </si>
  <si>
    <t xml:space="preserve">高城-高黄 </t>
  </si>
  <si>
    <t>线路运营里程（公里）</t>
  </si>
  <si>
    <t>班次</t>
  </si>
  <si>
    <t>登记注册地：湖北随州随县</t>
  </si>
  <si>
    <t>行驶里程(公里)</t>
  </si>
  <si>
    <t>年初公里</t>
  </si>
  <si>
    <t>(表里程)</t>
  </si>
  <si>
    <t>年末公里</t>
  </si>
  <si>
    <t>行驶里程</t>
  </si>
  <si>
    <t>（全年）</t>
  </si>
  <si>
    <t>平均单耗（升/百公里）</t>
  </si>
  <si>
    <t>汽/柴油</t>
  </si>
  <si>
    <t>油耗总量（升）</t>
  </si>
  <si>
    <t>金额</t>
  </si>
  <si>
    <t xml:space="preserve"> </t>
  </si>
  <si>
    <t>金额（元）</t>
  </si>
  <si>
    <t>2019.4.3注销</t>
  </si>
  <si>
    <t>2019.11.7注销</t>
  </si>
  <si>
    <t>2019.7.29转公司</t>
  </si>
  <si>
    <t>2019.4.2注销</t>
  </si>
  <si>
    <t>住院2019.7月未年审</t>
  </si>
  <si>
    <t>2019.5.6注销</t>
  </si>
  <si>
    <t>2019.1.29注销</t>
  </si>
  <si>
    <t>2019.7.29转入公司</t>
  </si>
  <si>
    <t>2019.11.4注销</t>
  </si>
  <si>
    <t>2019.8.26注销（7月未审）</t>
  </si>
  <si>
    <t>2019.7.12迁出</t>
  </si>
  <si>
    <t>2019.12.26注销（7月未审）</t>
  </si>
  <si>
    <t>=R55*1.4666</t>
  </si>
</sst>
</file>

<file path=xl/styles.xml><?xml version="1.0" encoding="utf-8"?>
<styleSheet xmlns="http://schemas.openxmlformats.org/spreadsheetml/2006/main">
  <numFmts count="7">
    <numFmt numFmtId="64" formatCode="&quot;¥&quot;#,##0;\\\-&quot;¥&quot;#,##0"/>
    <numFmt numFmtId="65" formatCode="0.000_ "/>
    <numFmt numFmtId="66" formatCode="0_ "/>
    <numFmt numFmtId="67" formatCode="0_);[Red]\(0\)"/>
    <numFmt numFmtId="68" formatCode="0;[Red]0"/>
    <numFmt numFmtId="69" formatCode="0.0_);[Red]\(0.0\)"/>
    <numFmt numFmtId="70" formatCode="@"/>
  </numFmts>
  <fonts count="34">
    <font>
      <sz val="11.0"/>
      <name val="宋体"/>
      <color theme="1"/>
    </font>
    <font>
      <sz val="8.0"/>
      <name val="宋体"/>
      <color rgb="FF000000"/>
    </font>
    <font>
      <u/>
      <sz val="11.0"/>
      <name val="宋体"/>
      <color theme="10"/>
    </font>
    <font>
      <u/>
      <sz val="11.0"/>
      <name val="宋体"/>
      <color theme="11"/>
    </font>
    <font>
      <sz val="11.0"/>
      <name val="宋体"/>
      <color rgb="FFFF0000"/>
    </font>
    <font>
      <sz val="18.0"/>
      <name val="宋体"/>
      <color theme="3"/>
    </font>
    <font>
      <b/>
      <sz val="15.0"/>
      <name val="宋体"/>
      <color theme="3"/>
    </font>
    <font>
      <b/>
      <sz val="13.0"/>
      <name val="宋体"/>
      <color theme="3"/>
    </font>
    <font>
      <b/>
      <sz val="11.0"/>
      <name val="宋体"/>
      <color theme="3"/>
    </font>
    <font>
      <sz val="11.0"/>
      <name val="宋体"/>
      <color rgb="FF3F3F76"/>
    </font>
    <font>
      <b/>
      <sz val="11.0"/>
      <name val="宋体"/>
      <color rgb="FF3F3F3F"/>
    </font>
    <font>
      <b/>
      <sz val="11.0"/>
      <name val="宋体"/>
      <color rgb="FFFA7D00"/>
    </font>
    <font>
      <b/>
      <sz val="11.0"/>
      <name val="宋体"/>
      <color rgb="FFFFFFFF"/>
    </font>
    <font>
      <sz val="11.0"/>
      <name val="宋体"/>
      <color rgb="FFFA7D00"/>
    </font>
    <font>
      <b/>
      <sz val="11.0"/>
      <name val="宋体"/>
      <color theme="1"/>
    </font>
    <font>
      <sz val="11.0"/>
      <name val="宋体"/>
      <color rgb="FF006100"/>
    </font>
    <font>
      <sz val="11.0"/>
      <name val="宋体"/>
      <color rgb="FF9C0006"/>
    </font>
    <font>
      <sz val="11.0"/>
      <name val="宋体"/>
      <color rgb="FF9C6500"/>
    </font>
    <font>
      <sz val="11.0"/>
      <name val="宋体"/>
      <color theme="0"/>
    </font>
    <font>
      <i/>
      <sz val="11.0"/>
      <name val="宋体"/>
      <color rgb="FF7F7F7F"/>
    </font>
    <font>
      <sz val="12.0"/>
      <name val="宋体"/>
      <color rgb="FF000000"/>
    </font>
    <font>
      <sz val="10.0"/>
      <name val="Times New Roman"/>
      <color rgb="FF000000"/>
    </font>
    <font>
      <sz val="10.0"/>
      <name val="宋体"/>
      <color rgb="FF000000"/>
    </font>
    <font>
      <b/>
      <sz val="18.0"/>
      <name val="方正小标宋简体"/>
      <color rgb="FF000000"/>
    </font>
    <font>
      <b/>
      <sz val="20.0"/>
      <name val="方正小标宋简体"/>
      <color rgb="FF000000"/>
    </font>
    <font>
      <b/>
      <sz val="11.0"/>
      <name val="宋体"/>
      <color rgb="FF000000"/>
    </font>
    <font>
      <sz val="11.0"/>
      <name val="宋体"/>
      <color rgb="FF000000"/>
    </font>
    <font>
      <sz val="10.0"/>
      <name val="Arial Unicode MS"/>
      <color rgb="FF000000"/>
    </font>
    <font>
      <sz val="10.0"/>
      <name val="Arial Unicode MS"/>
      <color theme="1"/>
    </font>
    <font>
      <sz val="10.0"/>
      <name val="宋体"/>
      <color theme="1"/>
    </font>
    <font>
      <sz val="10.0"/>
      <name val="宋体"/>
      <color rgb="FFFF0000"/>
    </font>
    <font>
      <sz val="12.0"/>
      <name val="宋体"/>
      <color rgb="FFFF0000"/>
    </font>
    <font>
      <sz val="9.0"/>
      <name val="宋体"/>
      <color rgb="FF000000"/>
    </font>
    <font>
      <sz val="9.0"/>
      <name val="Arial Unicode MS"/>
      <color rgb="FF000000"/>
    </font>
  </fonts>
  <fills count="34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64" fontId="0" fillId="0" borderId="0" applyAlignment="0" applyBorder="0" applyFill="0" applyFont="0" applyProtection="0">
      <alignment vertical="center"/>
    </xf>
    <xf numFmtId="0" fontId="2" fillId="0" borderId="0" applyAlignment="0" applyBorder="0" applyFill="0" applyNumberForma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0" fillId="2" borderId="1" applyAlignment="0" applyFont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6" fillId="0" borderId="2" applyAlignment="0" applyFill="0" applyNumberFormat="0" applyProtection="0">
      <alignment vertical="center"/>
    </xf>
    <xf numFmtId="0" fontId="7" fillId="0" borderId="3" applyAlignment="0" applyFill="0" applyNumberFormat="0" applyProtection="0">
      <alignment vertical="center"/>
    </xf>
    <xf numFmtId="0" fontId="8" fillId="0" borderId="4" applyAlignment="0" applyFill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0" fontId="9" fillId="3" borderId="5" applyAlignment="0" applyNumberFormat="0" applyProtection="0">
      <alignment vertical="center"/>
    </xf>
    <xf numFmtId="0" fontId="10" fillId="4" borderId="6" applyAlignment="0" applyNumberFormat="0" applyProtection="0">
      <alignment vertical="center"/>
    </xf>
    <xf numFmtId="0" fontId="11" fillId="4" borderId="5" applyAlignment="0" applyNumberFormat="0" applyProtection="0">
      <alignment vertical="center"/>
    </xf>
    <xf numFmtId="0" fontId="12" fillId="5" borderId="7" applyAlignment="0" applyNumberFormat="0" applyProtection="0">
      <alignment vertical="center"/>
    </xf>
    <xf numFmtId="0" fontId="13" fillId="0" borderId="8" applyAlignment="0" applyFill="0" applyNumberFormat="0" applyProtection="0">
      <alignment vertical="center"/>
    </xf>
    <xf numFmtId="0" fontId="14" fillId="0" borderId="9" applyAlignment="0" applyFill="0" applyNumberFormat="0" applyProtection="0">
      <alignment vertical="center"/>
    </xf>
    <xf numFmtId="0" fontId="15" fillId="6" borderId="0" applyAlignment="0" applyBorder="0" applyNumberFormat="0" applyProtection="0">
      <alignment vertical="center"/>
    </xf>
    <xf numFmtId="0" fontId="16" fillId="7" borderId="0" applyAlignment="0" applyBorder="0" applyNumberFormat="0" applyProtection="0">
      <alignment vertical="center"/>
    </xf>
    <xf numFmtId="0" fontId="17" fillId="8" borderId="0" applyAlignment="0" applyBorder="0" applyNumberFormat="0" applyProtection="0">
      <alignment vertical="center"/>
    </xf>
    <xf numFmtId="0" fontId="18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18" fillId="12" borderId="0" applyAlignment="0" applyBorder="0" applyNumberFormat="0" applyProtection="0">
      <alignment vertical="center"/>
    </xf>
    <xf numFmtId="0" fontId="18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18" fillId="16" borderId="0" applyAlignment="0" applyBorder="0" applyNumberFormat="0" applyProtection="0">
      <alignment vertical="center"/>
    </xf>
    <xf numFmtId="0" fontId="18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18" fillId="20" borderId="0" applyAlignment="0" applyBorder="0" applyNumberFormat="0" applyProtection="0">
      <alignment vertical="center"/>
    </xf>
    <xf numFmtId="0" fontId="18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18" fillId="24" borderId="0" applyAlignment="0" applyBorder="0" applyNumberFormat="0" applyProtection="0">
      <alignment vertical="center"/>
    </xf>
    <xf numFmtId="0" fontId="18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18" fillId="28" borderId="0" applyAlignment="0" applyBorder="0" applyNumberFormat="0" applyProtection="0">
      <alignment vertical="center"/>
    </xf>
    <xf numFmtId="0" fontId="18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18" fillId="32" borderId="0" applyAlignment="0" applyBorder="0" applyNumberFormat="0" applyProtection="0">
      <alignment vertical="center"/>
    </xf>
    <xf numFmtId="0" fontId="19" fillId="0" borderId="0" applyAlignment="0" applyBorder="0" applyFill="0" applyNumberFormat="0" applyProtection="0">
      <alignment vertical="center"/>
    </xf>
  </cellStyleXfs>
  <cellXfs count="113">
    <xf numFmtId="0" fontId="0" fillId="0" borderId="0" xfId="0">
      <alignment vertical="center"/>
    </xf>
    <xf numFmtId="0" fontId="23" fillId="0" borderId="0" xfId="0" applyAlignment="1">
      <alignment horizontal="center" vertical="center"/>
    </xf>
    <xf numFmtId="65" fontId="24" fillId="0" borderId="0" xfId="0" applyAlignment="1">
      <alignment horizontal="center" vertical="center"/>
    </xf>
    <xf numFmtId="66" fontId="20" fillId="0" borderId="0" xfId="0" applyAlignment="1">
      <alignment horizontal="center" vertical="center" wrapText="1"/>
    </xf>
    <xf numFmtId="0" fontId="20" fillId="0" borderId="0" xfId="0" applyAlignment="1">
      <alignment horizontal="center" vertical="center"/>
    </xf>
    <xf numFmtId="0" fontId="25" fillId="0" borderId="0" xfId="0" applyBorder="1" applyAlignment="1">
      <alignment horizontal="center" vertical="center"/>
    </xf>
    <xf numFmtId="65" fontId="25" fillId="0" borderId="0" xfId="0" applyBorder="1" applyAlignment="1">
      <alignment horizontal="center" vertical="center"/>
    </xf>
    <xf numFmtId="66" fontId="26" fillId="0" borderId="0" xfId="0" applyBorder="1" applyAlignment="1">
      <alignment horizontal="center" vertical="center" wrapText="1"/>
    </xf>
    <xf numFmtId="0" fontId="26" fillId="0" borderId="0" xfId="0" applyBorder="1" applyAlignment="1">
      <alignment horizontal="center" vertical="center"/>
    </xf>
    <xf numFmtId="14" fontId="25" fillId="0" borderId="0" xfId="0" applyBorder="1" applyAlignment="1">
      <alignment horizontal="center" vertical="center"/>
    </xf>
    <xf numFmtId="67" fontId="25" fillId="0" borderId="0" xfId="0" applyBorder="1" applyAlignment="1">
      <alignment horizontal="center" vertical="center"/>
    </xf>
    <xf numFmtId="68" fontId="25" fillId="0" borderId="0" xfId="0" applyBorder="1" applyAlignment="1">
      <alignment horizontal="center" vertical="center"/>
    </xf>
    <xf numFmtId="0" fontId="22" fillId="0" borderId="10" xfId="0" applyBorder="1" applyAlignment="1">
      <alignment horizontal="center" vertical="center" wrapText="1"/>
    </xf>
    <xf numFmtId="0" fontId="22" fillId="0" borderId="11" xfId="0" applyBorder="1" applyAlignment="1">
      <alignment horizontal="center" vertical="center" wrapText="1"/>
    </xf>
    <xf numFmtId="67" fontId="22" fillId="0" borderId="11" xfId="0" applyBorder="1" applyAlignment="1">
      <alignment horizontal="center" vertical="center" wrapText="1"/>
    </xf>
    <xf numFmtId="68" fontId="22" fillId="0" borderId="10" xfId="0" applyBorder="1" applyAlignment="1">
      <alignment horizontal="center" vertical="center"/>
    </xf>
    <xf numFmtId="65" fontId="22" fillId="0" borderId="11" xfId="0" applyBorder="1" applyAlignment="1">
      <alignment horizontal="center" vertical="center"/>
    </xf>
    <xf numFmtId="66" fontId="20" fillId="0" borderId="11" xfId="0" applyBorder="1" applyAlignment="1">
      <alignment horizontal="center" vertical="center" wrapText="1"/>
    </xf>
    <xf numFmtId="0" fontId="20" fillId="0" borderId="11" xfId="0" applyBorder="1" applyAlignment="1">
      <alignment horizontal="center" vertical="center"/>
    </xf>
    <xf numFmtId="66" fontId="22" fillId="0" borderId="10" xfId="0" applyBorder="1" applyAlignment="1">
      <alignment horizontal="center" vertical="center"/>
    </xf>
    <xf numFmtId="0" fontId="22" fillId="0" borderId="12" xfId="0" applyBorder="1" applyAlignment="1">
      <alignment horizontal="center" vertical="center" wrapText="1"/>
    </xf>
    <xf numFmtId="0" fontId="22" fillId="0" borderId="10" xfId="0" applyBorder="1" applyAlignment="1">
      <alignment vertical="center" wrapText="1"/>
    </xf>
    <xf numFmtId="68" fontId="22" fillId="0" borderId="12" xfId="0" applyBorder="1" applyAlignment="1">
      <alignment horizontal="center" vertical="center"/>
    </xf>
    <xf numFmtId="65" fontId="22" fillId="0" borderId="12" xfId="0" applyBorder="1" applyAlignment="1">
      <alignment horizontal="center" vertical="center"/>
    </xf>
    <xf numFmtId="66" fontId="20" fillId="0" borderId="13" xfId="0" applyBorder="1" applyAlignment="1">
      <alignment horizontal="center" vertical="center"/>
    </xf>
    <xf numFmtId="66" fontId="22" fillId="0" borderId="12" xfId="0" applyBorder="1" applyAlignment="1">
      <alignment horizontal="center" vertical="center"/>
    </xf>
    <xf numFmtId="0" fontId="22" fillId="0" borderId="12" xfId="0" applyBorder="1" applyAlignment="1">
      <alignment vertical="center" wrapText="1"/>
    </xf>
    <xf numFmtId="66" fontId="20" fillId="0" borderId="11" xfId="0" applyBorder="1" applyAlignment="1">
      <alignment horizontal="center" vertical="center"/>
    </xf>
    <xf numFmtId="0" fontId="22" fillId="0" borderId="13" xfId="0" applyBorder="1" applyAlignment="1">
      <alignment horizontal="center" vertical="center" wrapText="1"/>
    </xf>
    <xf numFmtId="0" fontId="22" fillId="0" borderId="13" xfId="0" applyBorder="1" applyAlignment="1">
      <alignment vertical="center" wrapText="1"/>
    </xf>
    <xf numFmtId="68" fontId="22" fillId="0" borderId="13" xfId="0" applyBorder="1" applyAlignment="1">
      <alignment horizontal="center" vertical="center"/>
    </xf>
    <xf numFmtId="65" fontId="22" fillId="0" borderId="13" xfId="0" applyBorder="1" applyAlignment="1">
      <alignment horizontal="center" vertical="center"/>
    </xf>
    <xf numFmtId="66" fontId="22" fillId="0" borderId="13" xfId="0" applyBorder="1" applyAlignment="1">
      <alignment horizontal="center" vertical="center"/>
    </xf>
    <xf numFmtId="0" fontId="27" fillId="33" borderId="11" xfId="0" applyBorder="1" applyAlignment="1">
      <alignment horizontal="center" vertical="center" wrapText="1"/>
    </xf>
    <xf numFmtId="0" fontId="22" fillId="33" borderId="11" xfId="0" applyBorder="1" applyAlignment="1">
      <alignment horizontal="center" vertical="center" wrapText="1"/>
    </xf>
    <xf numFmtId="4" fontId="22" fillId="33" borderId="11" xfId="0" applyBorder="1" applyAlignment="1">
      <alignment horizontal="center" vertical="center"/>
    </xf>
    <xf numFmtId="0" fontId="22" fillId="33" borderId="11" xfId="0" applyBorder="1" applyAlignment="1">
      <alignment horizontal="center" vertical="center"/>
    </xf>
    <xf numFmtId="67" fontId="22" fillId="33" borderId="11" xfId="0" applyBorder="1" applyAlignment="1">
      <alignment horizontal="center" vertical="center" wrapText="1"/>
    </xf>
    <xf numFmtId="0" fontId="20" fillId="33" borderId="0" xfId="0"/>
    <xf numFmtId="68" fontId="22" fillId="33" borderId="11" xfId="0" applyBorder="1" applyAlignment="1">
      <alignment horizontal="center" vertical="center"/>
    </xf>
    <xf numFmtId="65" fontId="22" fillId="33" borderId="11" xfId="0" applyBorder="1" applyAlignment="1">
      <alignment horizontal="center" vertical="center"/>
    </xf>
    <xf numFmtId="66" fontId="20" fillId="33" borderId="11" xfId="0" applyBorder="1" applyAlignment="1">
      <alignment horizontal="center" vertical="center" wrapText="1"/>
    </xf>
    <xf numFmtId="0" fontId="20" fillId="33" borderId="11" xfId="0" applyBorder="1" applyAlignment="1">
      <alignment horizontal="center" vertical="center"/>
    </xf>
    <xf numFmtId="0" fontId="28" fillId="33" borderId="11" xfId="0" applyBorder="1" applyAlignment="1">
      <alignment horizontal="center" vertical="center" wrapText="1"/>
    </xf>
    <xf numFmtId="0" fontId="29" fillId="33" borderId="11" xfId="0" applyBorder="1" applyAlignment="1">
      <alignment horizontal="center" vertical="center" wrapText="1"/>
    </xf>
    <xf numFmtId="0" fontId="29" fillId="0" borderId="11" xfId="0" applyBorder="1" applyAlignment="1">
      <alignment horizontal="center" vertical="center" wrapText="1"/>
    </xf>
    <xf numFmtId="4" fontId="29" fillId="33" borderId="11" xfId="0" applyBorder="1" applyAlignment="1">
      <alignment horizontal="center" vertical="center"/>
    </xf>
    <xf numFmtId="0" fontId="29" fillId="33" borderId="11" xfId="0" applyBorder="1" applyAlignment="1">
      <alignment horizontal="center" vertical="center"/>
    </xf>
    <xf numFmtId="67" fontId="29" fillId="33" borderId="11" xfId="0" applyBorder="1" applyAlignment="1">
      <alignment horizontal="center" vertical="center" wrapText="1"/>
    </xf>
    <xf numFmtId="68" fontId="30" fillId="33" borderId="11" xfId="0" applyBorder="1" applyAlignment="1">
      <alignment horizontal="center" vertical="center"/>
    </xf>
    <xf numFmtId="65" fontId="30" fillId="33" borderId="11" xfId="0" applyBorder="1" applyAlignment="1">
      <alignment horizontal="center" vertical="center"/>
    </xf>
    <xf numFmtId="66" fontId="31" fillId="33" borderId="11" xfId="0" applyBorder="1" applyAlignment="1">
      <alignment horizontal="center" vertical="center" wrapText="1"/>
    </xf>
    <xf numFmtId="0" fontId="31" fillId="33" borderId="11" xfId="0" applyBorder="1" applyAlignment="1">
      <alignment horizontal="center" vertical="center"/>
    </xf>
    <xf numFmtId="0" fontId="31" fillId="33" borderId="0" xfId="0"/>
    <xf numFmtId="0" fontId="31" fillId="33" borderId="0" xfId="0" applyBorder="1"/>
    <xf numFmtId="69" fontId="29" fillId="33" borderId="11" xfId="0" applyBorder="1" applyAlignment="1">
      <alignment horizontal="center" vertical="center"/>
    </xf>
    <xf numFmtId="0" fontId="30" fillId="33" borderId="14" xfId="0" applyBorder="1" applyAlignment="1">
      <alignment horizontal="center" vertical="center"/>
    </xf>
    <xf numFmtId="0" fontId="30" fillId="33" borderId="15" xfId="0" applyBorder="1" applyAlignment="1">
      <alignment horizontal="center" vertical="center" wrapText="1"/>
    </xf>
    <xf numFmtId="0" fontId="22" fillId="0" borderId="15" xfId="0" applyBorder="1" applyAlignment="1">
      <alignment horizontal="center" vertical="center" wrapText="1"/>
    </xf>
    <xf numFmtId="0" fontId="30" fillId="33" borderId="15" xfId="0" applyBorder="1" applyAlignment="1">
      <alignment horizontal="center" vertical="center"/>
    </xf>
    <xf numFmtId="0" fontId="22" fillId="33" borderId="15" xfId="0" applyBorder="1" applyAlignment="1">
      <alignment horizontal="center" vertical="center" wrapText="1"/>
    </xf>
    <xf numFmtId="0" fontId="30" fillId="33" borderId="16" xfId="0" applyBorder="1" applyAlignment="1">
      <alignment horizontal="center" vertical="center" wrapText="1"/>
    </xf>
    <xf numFmtId="66" fontId="29" fillId="33" borderId="11" xfId="0" applyBorder="1" applyAlignment="1">
      <alignment horizontal="center" vertical="center"/>
    </xf>
    <xf numFmtId="0" fontId="22" fillId="0" borderId="0" xfId="0"/>
    <xf numFmtId="0" fontId="22" fillId="0" borderId="17" xfId="0" applyBorder="1" applyAlignment="1"/>
    <xf numFmtId="0" fontId="22" fillId="0" borderId="0" xfId="0" applyBorder="1" applyAlignment="1"/>
    <xf numFmtId="65" fontId="20" fillId="0" borderId="0" xfId="0" applyBorder="1" applyAlignment="1">
      <alignment horizontal="center" vertical="center" wrapText="1"/>
    </xf>
    <xf numFmtId="66" fontId="20" fillId="0" borderId="0" xfId="0"/>
    <xf numFmtId="0" fontId="20" fillId="0" borderId="0" xfId="0" applyAlignment="1">
      <alignment horizontal="center"/>
    </xf>
    <xf numFmtId="0" fontId="22" fillId="0" borderId="0" xfId="0" applyBorder="1"/>
    <xf numFmtId="0" fontId="22" fillId="0" borderId="18" xfId="0" applyBorder="1" applyAlignment="1">
      <alignment horizontal="center" vertical="center"/>
    </xf>
    <xf numFmtId="0" fontId="22" fillId="0" borderId="0" xfId="0" applyBorder="1" applyAlignment="1">
      <alignment horizontal="center" vertical="center"/>
    </xf>
    <xf numFmtId="0" fontId="22" fillId="0" borderId="0" xfId="0" applyBorder="1" applyAlignment="1">
      <alignment horizontal="left" vertical="center"/>
    </xf>
    <xf numFmtId="65" fontId="20" fillId="0" borderId="0" xfId="0" applyAlignment="1">
      <alignment horizontal="center" vertical="center" wrapText="1"/>
    </xf>
    <xf numFmtId="0" fontId="21" fillId="0" borderId="0" xfId="0" applyBorder="1" applyAlignment="1">
      <alignment horizontal="center" vertical="center"/>
    </xf>
    <xf numFmtId="65" fontId="22" fillId="0" borderId="0" xfId="0" applyAlignment="1">
      <alignment horizontal="left" vertical="center"/>
    </xf>
    <xf numFmtId="66" fontId="22" fillId="0" borderId="0" xfId="0" applyAlignment="1">
      <alignment horizontal="center" vertical="center" wrapText="1"/>
    </xf>
    <xf numFmtId="0" fontId="22" fillId="0" borderId="0" xfId="0" applyAlignment="1">
      <alignment horizontal="center"/>
    </xf>
    <xf numFmtId="0" fontId="21" fillId="0" borderId="0" xfId="0" applyBorder="1" applyAlignment="1">
      <alignment horizontal="left" vertical="center"/>
    </xf>
    <xf numFmtId="65" fontId="21" fillId="0" borderId="0" xfId="0" applyAlignment="1">
      <alignment horizontal="left" vertical="center"/>
    </xf>
    <xf numFmtId="66" fontId="21" fillId="0" borderId="0" xfId="0" applyAlignment="1">
      <alignment horizontal="center" vertical="center" wrapText="1"/>
    </xf>
    <xf numFmtId="0" fontId="21" fillId="0" borderId="0" xfId="0" applyAlignment="1">
      <alignment horizontal="center"/>
    </xf>
    <xf numFmtId="0" fontId="21" fillId="0" borderId="0" xfId="0" applyBorder="1" applyAlignment="1"/>
    <xf numFmtId="65" fontId="21" fillId="0" borderId="0" xfId="0" applyAlignment="1"/>
    <xf numFmtId="0" fontId="22" fillId="0" borderId="0" xfId="0" applyAlignment="1"/>
    <xf numFmtId="67" fontId="20" fillId="0" borderId="0" xfId="0"/>
    <xf numFmtId="68" fontId="20" fillId="0" borderId="0" xfId="0"/>
    <xf numFmtId="65" fontId="20" fillId="0" borderId="0" xfId="0"/>
    <xf numFmtId="0" fontId="20" fillId="0" borderId="0" xfId="0" applyBorder="1"/>
    <xf numFmtId="67" fontId="20" fillId="0" borderId="0" xfId="0" applyBorder="1"/>
    <xf numFmtId="0" fontId="32" fillId="0" borderId="0" xfId="0" applyBorder="1" applyAlignment="1">
      <alignment horizontal="center" vertical="center" wrapText="1"/>
    </xf>
    <xf numFmtId="0" fontId="22" fillId="0" borderId="0" xfId="0" applyBorder="1" applyAlignment="1">
      <alignment vertical="center" wrapText="1"/>
    </xf>
    <xf numFmtId="67" fontId="32" fillId="0" borderId="0" xfId="0" applyBorder="1" applyAlignment="1">
      <alignment horizontal="center" vertical="center" wrapText="1"/>
    </xf>
    <xf numFmtId="0" fontId="27" fillId="0" borderId="0" xfId="0" applyBorder="1" applyAlignment="1">
      <alignment vertical="center" wrapText="1"/>
    </xf>
    <xf numFmtId="0" fontId="33" fillId="0" borderId="0" xfId="0" applyBorder="1" applyAlignment="1">
      <alignment horizontal="center" vertical="center" wrapText="1"/>
    </xf>
    <xf numFmtId="0" fontId="20" fillId="0" borderId="0" xfId="0"/>
    <xf numFmtId="66" fontId="22" fillId="33" borderId="11" xfId="0" applyBorder="1" applyAlignment="1">
      <alignment horizontal="center" vertical="center" wrapText="1"/>
    </xf>
    <xf numFmtId="66" fontId="30" fillId="33" borderId="11" xfId="0" applyBorder="1" applyAlignment="1">
      <alignment horizontal="center" vertical="center" wrapText="1"/>
    </xf>
    <xf numFmtId="0" fontId="30" fillId="33" borderId="11" xfId="0" applyBorder="1" applyAlignment="1">
      <alignment horizontal="center" vertical="center"/>
    </xf>
    <xf numFmtId="0" fontId="28" fillId="33" borderId="0" xfId="0" applyBorder="1" applyAlignment="1">
      <alignment horizontal="center" vertical="center" wrapText="1"/>
    </xf>
    <xf numFmtId="0" fontId="29" fillId="33" borderId="17" xfId="0" applyBorder="1" applyAlignment="1">
      <alignment horizontal="center" vertical="center"/>
    </xf>
    <xf numFmtId="0" fontId="29" fillId="33" borderId="17" xfId="0" applyBorder="1" applyAlignment="1">
      <alignment horizontal="center" vertical="center" wrapText="1"/>
    </xf>
    <xf numFmtId="0" fontId="29" fillId="0" borderId="17" xfId="0" applyBorder="1" applyAlignment="1">
      <alignment horizontal="center" vertical="center" wrapText="1"/>
    </xf>
    <xf numFmtId="67" fontId="29" fillId="33" borderId="17" xfId="0" applyBorder="1" applyAlignment="1">
      <alignment horizontal="center" vertical="center" wrapText="1"/>
    </xf>
    <xf numFmtId="68" fontId="30" fillId="33" borderId="0" xfId="0" applyBorder="1" applyAlignment="1">
      <alignment horizontal="center" vertical="center"/>
    </xf>
    <xf numFmtId="65" fontId="30" fillId="33" borderId="0" xfId="0" applyBorder="1" applyAlignment="1">
      <alignment horizontal="center" vertical="center"/>
    </xf>
    <xf numFmtId="66" fontId="30" fillId="33" borderId="0" xfId="0" applyBorder="1" applyAlignment="1">
      <alignment horizontal="center" vertical="center" wrapText="1"/>
    </xf>
    <xf numFmtId="0" fontId="30" fillId="33" borderId="0" xfId="0" applyBorder="1" applyAlignment="1">
      <alignment horizontal="center" vertical="center"/>
    </xf>
    <xf numFmtId="67" fontId="22" fillId="33" borderId="0" xfId="0" applyBorder="1" applyAlignment="1">
      <alignment horizontal="center" vertical="center" wrapText="1"/>
    </xf>
    <xf numFmtId="70" fontId="22" fillId="33" borderId="11" xfId="0" applyNumberFormat="1" applyBorder="1" applyAlignment="1">
      <alignment horizontal="center" vertical="center" wrapText="1"/>
    </xf>
    <xf numFmtId="67" fontId="30" fillId="33" borderId="11" xfId="0" applyBorder="1" applyAlignment="1">
      <alignment horizontal="center" vertical="center" wrapText="1"/>
    </xf>
    <xf numFmtId="67" fontId="22" fillId="33" borderId="11" xfId="0" applyNumberFormat="1" applyBorder="1" applyAlignment="1">
      <alignment horizontal="center" vertical="center" wrapText="1"/>
    </xf>
    <xf numFmtId="67" fontId="30" fillId="33" borderId="11" xfId="0" applyNumberFormat="1" applyBorder="1" applyAlignment="1">
      <alignment horizontal="center" vertical="center" wrapText="1"/>
    </xf>
  </cellXfs>
  <cellStyles count="49">
    <cellStyle name="20% - 强调文字1" xfId="25" builtinId="30"/>
    <cellStyle name="20% - 强调文字2" xfId="29" builtinId="34"/>
    <cellStyle name="20% - 强调文字3" xfId="33" builtinId="38"/>
    <cellStyle name="20% - 强调文字4" xfId="37" builtinId="42"/>
    <cellStyle name="20% - 强调文字5" xfId="41" builtinId="46"/>
    <cellStyle name="20% - 强调文字6" xfId="45" builtinId="50"/>
    <cellStyle name="40% - 强调文字1" xfId="26" builtinId="31"/>
    <cellStyle name="40% - 强调文字2" xfId="30" builtinId="35"/>
    <cellStyle name="40% - 强调文字3" xfId="34" builtinId="39"/>
    <cellStyle name="40% - 强调文字4" xfId="38" builtinId="43"/>
    <cellStyle name="40% - 强调文字5" xfId="42" builtinId="47"/>
    <cellStyle name="40% - 强调文字6" xfId="46" builtinId="51"/>
    <cellStyle name="60% - 强调文字1" xfId="27" builtinId="32"/>
    <cellStyle name="60% - 强调文字2" xfId="31" builtinId="36"/>
    <cellStyle name="60% - 强调文字3" xfId="35" builtinId="40"/>
    <cellStyle name="60% - 强调文字4" xfId="39" builtinId="44"/>
    <cellStyle name="60% - 强调文字5" xfId="43" builtinId="48"/>
    <cellStyle name="60% - 强调文字6" xfId="47" builtinId="52"/>
    <cellStyle name="Followed Hyperlink" xfId="7" builtinId="9" hidden="1"/>
    <cellStyle name="Hyperlink" xfId="6" builtinId="8" hidden="1"/>
    <cellStyle name="千位分隔" xfId="1" builtinId="3"/>
    <cellStyle name="千位分隔[0]" xfId="4" builtinId="6"/>
    <cellStyle name="好" xfId="21" builtinId="26"/>
    <cellStyle name="差" xfId="22" builtinId="27"/>
    <cellStyle name="强调文字1" xfId="24" builtinId="29"/>
    <cellStyle name="强调文字2" xfId="28" builtinId="33"/>
    <cellStyle name="强调文字3" xfId="32" builtinId="37"/>
    <cellStyle name="强调文字4" xfId="36" builtinId="41"/>
    <cellStyle name="强调文字5" xfId="40" builtinId="45"/>
    <cellStyle name="强调文字6" xfId="44" builtinId="49"/>
    <cellStyle name="批注" xfId="8" builtinId="10"/>
    <cellStyle name="标准" xfId="0" builtinId="0"/>
    <cellStyle name="标题" xfId="10" builtinId="15"/>
    <cellStyle name="标题 1" xfId="11" builtinId="16"/>
    <cellStyle name="标题 2" xfId="12" builtinId="17"/>
    <cellStyle name="标题 3" xfId="13" builtinId="18"/>
    <cellStyle name="标题 4" xfId="14" builtinId="19"/>
    <cellStyle name="检查单元格" xfId="18" builtinId="23"/>
    <cellStyle name="汇总" xfId="20" builtinId="25"/>
    <cellStyle name="百分比" xfId="3" builtinId="5"/>
    <cellStyle name="解释性文本" xfId="48" builtinId="53"/>
    <cellStyle name="警告文本" xfId="9" builtinId="11"/>
    <cellStyle name="计算" xfId="17" builtinId="22"/>
    <cellStyle name="货币" xfId="2" builtinId="4"/>
    <cellStyle name="货币[0]" xfId="5" builtinId="7"/>
    <cellStyle name="输入" xfId="15" builtinId="20"/>
    <cellStyle name="输出" xfId="16" builtinId="21"/>
    <cellStyle name="适中" xfId="23" builtinId="28"/>
    <cellStyle name="链接的单元格" xfId="19" builtinId="2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_rels/sheet3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7"/>
  <sheetViews>
    <sheetView topLeftCell="A52" tabSelected="1" workbookViewId="0">
      <selection activeCell="L4" sqref="L4:N4"/>
    </sheetView>
  </sheetViews>
  <sheetFormatPr defaultRowHeight="13.500000"/>
  <cols>
    <col min="1" max="1" style="95" width="4.40530168" customWidth="1" outlineLevel="0"/>
    <col min="2" max="2" style="95" width="6.66831409" customWidth="1" outlineLevel="0"/>
    <col min="3" max="3" style="95" width="7.17120563" customWidth="1" outlineLevel="0"/>
    <col min="4" max="4" style="84" width="5.53680812" customWidth="1" outlineLevel="0"/>
    <col min="5" max="5" style="95" width="5.66253101" customWidth="1" outlineLevel="0"/>
    <col min="6" max="6" style="95" width="5.41108476" customWidth="1" outlineLevel="0"/>
    <col min="7" max="7" style="95" width="4.53102456" customWidth="1" outlineLevel="0"/>
    <col min="8" max="8" style="95" width="4.15385591" customWidth="1" outlineLevel="0"/>
    <col min="9" max="9" style="95" width="8.42843496" customWidth="1" outlineLevel="0"/>
    <col min="10" max="10" style="95" width="6.03969966" customWidth="1" outlineLevel="0"/>
    <col min="11" max="11" style="95" width="9.81138717" customWidth="1" outlineLevel="0"/>
    <col min="12" max="12" style="95" width="5.15963899" customWidth="1" outlineLevel="0"/>
    <col min="13" max="13" style="95" width="4.02813302" customWidth="1" outlineLevel="0"/>
    <col min="14" max="14" style="95" width="7.54837428" customWidth="1" outlineLevel="0"/>
    <col min="15" max="15" style="95" width="7.92554294" customWidth="1" outlineLevel="0"/>
    <col min="16" max="16" style="95" width="8.05126582" customWidth="1" outlineLevel="0"/>
    <col min="17" max="17" style="95" width="5.66253101" customWidth="1" outlineLevel="0"/>
    <col min="18" max="18" style="85" width="8.55415784" customWidth="1" outlineLevel="0"/>
    <col min="19" max="19" style="86" width="9.05704891" hidden="1" customWidth="1" outlineLevel="0"/>
    <col min="20" max="20" style="87" width="9.05704891" hidden="1" customWidth="1" outlineLevel="0"/>
    <col min="21" max="21" style="3" width="9.05704891" hidden="1" customWidth="1" outlineLevel="0"/>
    <col min="22" max="22" style="68" width="9.05704891" hidden="1" customWidth="1" outlineLevel="0"/>
    <col min="23" max="23" style="68" width="8.30271207" customWidth="1" outlineLevel="0"/>
    <col min="24" max="24" style="95" width="15.59464084" customWidth="1" outlineLevel="0"/>
  </cols>
  <sheetData>
    <row r="1" spans="1:24" s="0" customFormat="1" ht="22.5000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3"/>
      <c r="V1" s="4"/>
      <c r="W1" s="4"/>
      <c r="X1" s="95"/>
    </row>
    <row r="2" spans="1:24" s="0" customFormat="1" ht="14.25000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3"/>
      <c r="V2" s="4"/>
      <c r="W2" s="4"/>
      <c r="X2" s="95"/>
    </row>
    <row r="3" spans="1:24" s="0" customFormat="1" ht="21.000000" customHeight="1">
      <c r="A3" s="5" t="s">
        <v>1</v>
      </c>
      <c r="B3" s="5"/>
      <c r="C3" s="5"/>
      <c r="D3" s="5"/>
      <c r="E3" s="5"/>
      <c r="F3" s="5"/>
      <c r="G3" s="5"/>
      <c r="H3" s="5" t="s">
        <v>199</v>
      </c>
      <c r="I3" s="5"/>
      <c r="J3" s="5"/>
      <c r="K3" s="5"/>
      <c r="L3" s="5"/>
      <c r="M3" s="5"/>
      <c r="N3" s="5" t="s">
        <v>278</v>
      </c>
      <c r="O3" s="5"/>
      <c r="P3" s="5"/>
      <c r="Q3" s="5"/>
      <c r="R3" s="5"/>
      <c r="S3" s="5"/>
      <c r="T3" s="6"/>
      <c r="U3" s="7"/>
      <c r="V3" s="8"/>
      <c r="W3" s="8"/>
      <c r="X3" s="95"/>
    </row>
    <row r="4" spans="1:24" s="0" customFormat="1" ht="21.000000" customHeight="1">
      <c r="A4" s="5" t="s">
        <v>2</v>
      </c>
      <c r="B4" s="5"/>
      <c r="C4" s="5" t="s">
        <v>90</v>
      </c>
      <c r="D4" s="5"/>
      <c r="E4" s="5" t="s">
        <v>188</v>
      </c>
      <c r="F4" s="5"/>
      <c r="G4" s="5" t="s">
        <v>195</v>
      </c>
      <c r="H4" s="5"/>
      <c r="I4" s="5"/>
      <c r="J4" s="5" t="s">
        <v>214</v>
      </c>
      <c r="K4" s="5"/>
      <c r="L4" s="9">
        <v>44130</v>
      </c>
      <c r="M4" s="5"/>
      <c r="N4" s="5"/>
      <c r="O4" s="5"/>
      <c r="P4" s="5"/>
      <c r="Q4" s="5"/>
      <c r="R4" s="10"/>
      <c r="S4" s="11"/>
      <c r="T4" s="6"/>
      <c r="U4" s="7"/>
      <c r="V4" s="8"/>
      <c r="W4" s="8"/>
      <c r="X4" s="95"/>
    </row>
    <row r="5" spans="1:24" s="0" customFormat="1" ht="32.250000" customHeight="1">
      <c r="A5" s="12" t="s">
        <v>3</v>
      </c>
      <c r="B5" s="12" t="s">
        <v>11</v>
      </c>
      <c r="C5" s="13" t="s">
        <v>91</v>
      </c>
      <c r="D5" s="13"/>
      <c r="E5" s="13"/>
      <c r="F5" s="13"/>
      <c r="G5" s="13"/>
      <c r="H5" s="13"/>
      <c r="I5" s="13" t="s">
        <v>202</v>
      </c>
      <c r="J5" s="13"/>
      <c r="K5" s="13" t="s">
        <v>216</v>
      </c>
      <c r="L5" s="13"/>
      <c r="M5" s="13"/>
      <c r="N5" s="13" t="s">
        <v>279</v>
      </c>
      <c r="O5" s="13"/>
      <c r="P5" s="13"/>
      <c r="Q5" s="13" t="s">
        <v>285</v>
      </c>
      <c r="R5" s="14" t="s">
        <v>287</v>
      </c>
      <c r="S5" s="15" t="s">
        <v>288</v>
      </c>
      <c r="T5" s="16"/>
      <c r="U5" s="17"/>
      <c r="V5" s="18"/>
      <c r="W5" s="19" t="s">
        <v>290</v>
      </c>
      <c r="X5" s="95"/>
    </row>
    <row r="6" spans="1:24" s="0" customFormat="1" ht="28.500000" customHeight="1">
      <c r="A6" s="20"/>
      <c r="B6" s="20"/>
      <c r="C6" s="12" t="s">
        <v>92</v>
      </c>
      <c r="D6" s="21" t="s">
        <v>187</v>
      </c>
      <c r="E6" s="12" t="s">
        <v>189</v>
      </c>
      <c r="F6" s="12" t="s">
        <v>194</v>
      </c>
      <c r="G6" s="12" t="s">
        <v>196</v>
      </c>
      <c r="H6" s="12" t="s">
        <v>200</v>
      </c>
      <c r="I6" s="12" t="s">
        <v>203</v>
      </c>
      <c r="J6" s="12" t="s">
        <v>215</v>
      </c>
      <c r="K6" s="12" t="s">
        <v>217</v>
      </c>
      <c r="L6" s="12" t="s">
        <v>276</v>
      </c>
      <c r="M6" s="12" t="s">
        <v>277</v>
      </c>
      <c r="N6" s="13" t="s">
        <v>280</v>
      </c>
      <c r="O6" s="13" t="s">
        <v>282</v>
      </c>
      <c r="P6" s="13" t="s">
        <v>283</v>
      </c>
      <c r="Q6" s="13" t="s">
        <v>286</v>
      </c>
      <c r="R6" s="14" t="s">
        <v>286</v>
      </c>
      <c r="S6" s="22"/>
      <c r="T6" s="23"/>
      <c r="U6" s="24" t="s">
        <v>288</v>
      </c>
      <c r="V6" s="24" t="s">
        <v>289</v>
      </c>
      <c r="W6" s="25"/>
      <c r="X6" s="95"/>
    </row>
    <row r="7" spans="1:24" s="0" customFormat="1" ht="11.250000" customHeight="1">
      <c r="A7" s="20"/>
      <c r="B7" s="20"/>
      <c r="C7" s="20"/>
      <c r="D7" s="26"/>
      <c r="E7" s="20"/>
      <c r="F7" s="20"/>
      <c r="G7" s="20"/>
      <c r="H7" s="20"/>
      <c r="I7" s="20"/>
      <c r="J7" s="20"/>
      <c r="K7" s="20"/>
      <c r="L7" s="20"/>
      <c r="M7" s="20"/>
      <c r="N7" s="13" t="s">
        <v>281</v>
      </c>
      <c r="O7" s="13" t="s">
        <v>281</v>
      </c>
      <c r="P7" s="13" t="s">
        <v>284</v>
      </c>
      <c r="Q7" s="13"/>
      <c r="R7" s="14"/>
      <c r="S7" s="22"/>
      <c r="T7" s="23"/>
      <c r="U7" s="27"/>
      <c r="V7" s="27"/>
      <c r="W7" s="25"/>
      <c r="X7" s="95"/>
    </row>
    <row r="8" spans="1:24" s="0" customFormat="1" ht="14.250000" customHeight="1">
      <c r="A8" s="28"/>
      <c r="B8" s="28"/>
      <c r="C8" s="28"/>
      <c r="D8" s="29"/>
      <c r="E8" s="28"/>
      <c r="F8" s="28"/>
      <c r="G8" s="28"/>
      <c r="H8" s="28"/>
      <c r="I8" s="28"/>
      <c r="J8" s="28"/>
      <c r="K8" s="28"/>
      <c r="L8" s="28"/>
      <c r="M8" s="28"/>
      <c r="N8" s="13"/>
      <c r="O8" s="13"/>
      <c r="P8" s="13"/>
      <c r="Q8" s="13"/>
      <c r="R8" s="14"/>
      <c r="S8" s="30"/>
      <c r="T8" s="31"/>
      <c r="U8" s="27"/>
      <c r="V8" s="27"/>
      <c r="W8" s="32"/>
      <c r="X8" s="95"/>
    </row>
    <row r="9" spans="1:24" s="38" customFormat="1" ht="20.000000" customHeight="1">
      <c r="A9" s="33">
        <v>1</v>
      </c>
      <c r="B9" s="34" t="s">
        <v>12</v>
      </c>
      <c r="C9" s="34" t="s">
        <v>93</v>
      </c>
      <c r="D9" s="13">
        <v>5.7</v>
      </c>
      <c r="E9" s="34" t="s">
        <v>190</v>
      </c>
      <c r="F9" s="35">
        <v>91</v>
      </c>
      <c r="G9" s="36" t="s">
        <v>197</v>
      </c>
      <c r="H9" s="34" t="s">
        <v>201</v>
      </c>
      <c r="I9" s="34" t="s">
        <v>204</v>
      </c>
      <c r="J9" s="34">
        <v>345</v>
      </c>
      <c r="K9" s="36" t="s">
        <v>218</v>
      </c>
      <c r="L9" s="34">
        <v>15</v>
      </c>
      <c r="M9" s="34">
        <v>2</v>
      </c>
      <c r="N9" s="34">
        <v>117600</v>
      </c>
      <c r="O9" s="34">
        <f>P9+N9</f>
        <v>138300</v>
      </c>
      <c r="P9" s="34">
        <f>M9*2*L9*J9</f>
        <v>20700</v>
      </c>
      <c r="Q9" s="34">
        <v>23.4</v>
      </c>
      <c r="R9" s="37">
        <f>P9/100*Q9</f>
        <v>4843.8</v>
      </c>
      <c r="S9" s="37">
        <f>Q9/100*R9</f>
        <v>1133.4492</v>
      </c>
      <c r="T9" s="37">
        <f>R9/100*S9</f>
        <v>54902.0123496</v>
      </c>
      <c r="U9" s="37">
        <f>S9/100*T9</f>
        <v>622286.419760442</v>
      </c>
      <c r="V9" s="37">
        <f>T9/100*U9</f>
        <v>341647767.026762</v>
      </c>
      <c r="W9" s="111">
        <v>7103.91708</v>
      </c>
    </row>
    <row r="10" spans="1:24" s="38" customFormat="1" ht="20.000000" customHeight="1">
      <c r="A10" s="33">
        <v>2</v>
      </c>
      <c r="B10" s="34" t="s">
        <v>13</v>
      </c>
      <c r="C10" s="34" t="s">
        <v>94</v>
      </c>
      <c r="D10" s="13">
        <v>5.7</v>
      </c>
      <c r="E10" s="34" t="s">
        <v>190</v>
      </c>
      <c r="F10" s="35">
        <v>91</v>
      </c>
      <c r="G10" s="36" t="s">
        <v>197</v>
      </c>
      <c r="H10" s="34" t="s">
        <v>201</v>
      </c>
      <c r="I10" s="34" t="s">
        <v>204</v>
      </c>
      <c r="J10" s="34">
        <v>345</v>
      </c>
      <c r="K10" s="36" t="s">
        <v>218</v>
      </c>
      <c r="L10" s="34">
        <v>15</v>
      </c>
      <c r="M10" s="34">
        <v>2</v>
      </c>
      <c r="N10" s="34">
        <v>118680</v>
      </c>
      <c r="O10" s="34">
        <f>P10+N10</f>
        <v>139380</v>
      </c>
      <c r="P10" s="34">
        <f>M10*2*L10*J10</f>
        <v>20700</v>
      </c>
      <c r="Q10" s="34">
        <v>23.4</v>
      </c>
      <c r="R10" s="37">
        <f>P10/100*Q10</f>
        <v>4843.8</v>
      </c>
      <c r="S10" s="39">
        <f>R10*1.66855342354</f>
        <v>8082.13907294305</v>
      </c>
      <c r="T10" s="40">
        <v>1.555</v>
      </c>
      <c r="U10" s="96">
        <f>R10*T10</f>
        <v>7532.109</v>
      </c>
      <c r="V10" s="36">
        <v>10</v>
      </c>
      <c r="W10" s="111">
        <v>7103.91708</v>
      </c>
    </row>
    <row r="11" spans="1:24" s="38" customFormat="1" ht="20.000000" customHeight="1">
      <c r="A11" s="33">
        <v>3</v>
      </c>
      <c r="B11" s="34" t="s">
        <v>14</v>
      </c>
      <c r="C11" s="34" t="s">
        <v>95</v>
      </c>
      <c r="D11" s="13">
        <v>5.5</v>
      </c>
      <c r="E11" s="34" t="s">
        <v>190</v>
      </c>
      <c r="F11" s="35">
        <v>91</v>
      </c>
      <c r="G11" s="36" t="s">
        <v>197</v>
      </c>
      <c r="H11" s="36" t="s">
        <v>201</v>
      </c>
      <c r="I11" s="34" t="s">
        <v>204</v>
      </c>
      <c r="J11" s="36">
        <v>345</v>
      </c>
      <c r="K11" s="36" t="s">
        <v>218</v>
      </c>
      <c r="L11" s="36">
        <v>15</v>
      </c>
      <c r="M11" s="36">
        <v>2</v>
      </c>
      <c r="N11" s="34">
        <v>50400</v>
      </c>
      <c r="O11" s="34">
        <f>P11+N11</f>
        <v>71100</v>
      </c>
      <c r="P11" s="34">
        <f>M11*2*L11*J11</f>
        <v>20700</v>
      </c>
      <c r="Q11" s="36">
        <v>23.4</v>
      </c>
      <c r="R11" s="37">
        <f>P11/100*Q11</f>
        <v>4843.8</v>
      </c>
      <c r="S11" s="39">
        <f>R11*1.66855342354</f>
        <v>8082.13907294305</v>
      </c>
      <c r="T11" s="40">
        <v>1.555</v>
      </c>
      <c r="U11" s="96">
        <f>R11*T11</f>
        <v>7532.109</v>
      </c>
      <c r="V11" s="36">
        <v>10</v>
      </c>
      <c r="W11" s="111">
        <v>7103.91708</v>
      </c>
    </row>
    <row r="12" spans="1:24" s="38" customFormat="1" ht="20.000000" customHeight="1">
      <c r="A12" s="33">
        <v>4</v>
      </c>
      <c r="B12" s="34" t="s">
        <v>15</v>
      </c>
      <c r="C12" s="34" t="s">
        <v>96</v>
      </c>
      <c r="D12" s="13">
        <v>7.1</v>
      </c>
      <c r="E12" s="34" t="s">
        <v>190</v>
      </c>
      <c r="F12" s="35">
        <v>91</v>
      </c>
      <c r="G12" s="36" t="s">
        <v>197</v>
      </c>
      <c r="H12" s="34" t="s">
        <v>201</v>
      </c>
      <c r="I12" s="34" t="s">
        <v>204</v>
      </c>
      <c r="J12" s="34">
        <v>340</v>
      </c>
      <c r="K12" s="36" t="s">
        <v>218</v>
      </c>
      <c r="L12" s="34">
        <v>15</v>
      </c>
      <c r="M12" s="34">
        <v>2</v>
      </c>
      <c r="N12" s="34">
        <v>149100</v>
      </c>
      <c r="O12" s="34">
        <f>P12+N12</f>
        <v>169500</v>
      </c>
      <c r="P12" s="34">
        <f>M12*2*L12*J12</f>
        <v>20400</v>
      </c>
      <c r="Q12" s="34">
        <v>23.4</v>
      </c>
      <c r="R12" s="37">
        <f>P12/100*Q12</f>
        <v>4773.6</v>
      </c>
      <c r="S12" s="39">
        <f>R12*1.66855342354</f>
        <v>7965.00662261054</v>
      </c>
      <c r="T12" s="40">
        <v>1.555</v>
      </c>
      <c r="U12" s="96">
        <f>R12*T12</f>
        <v>7422.948</v>
      </c>
      <c r="V12" s="36">
        <v>10</v>
      </c>
      <c r="W12" s="111">
        <v>7000.96176</v>
      </c>
    </row>
    <row r="13" spans="1:24" s="38" customFormat="1" ht="20.000000" customHeight="1">
      <c r="A13" s="43">
        <v>5</v>
      </c>
      <c r="B13" s="44" t="s">
        <v>16</v>
      </c>
      <c r="C13" s="44" t="s">
        <v>97</v>
      </c>
      <c r="D13" s="45">
        <v>7.1</v>
      </c>
      <c r="E13" s="44" t="s">
        <v>190</v>
      </c>
      <c r="F13" s="46">
        <v>45</v>
      </c>
      <c r="G13" s="47" t="s">
        <v>197</v>
      </c>
      <c r="H13" s="44" t="s">
        <v>201</v>
      </c>
      <c r="I13" s="44" t="s">
        <v>205</v>
      </c>
      <c r="J13" s="44">
        <v>90</v>
      </c>
      <c r="K13" s="47" t="s">
        <v>219</v>
      </c>
      <c r="L13" s="44">
        <v>20</v>
      </c>
      <c r="M13" s="44">
        <v>2</v>
      </c>
      <c r="N13" s="44">
        <v>198160</v>
      </c>
      <c r="O13" s="44">
        <f>P13+N13</f>
        <v>205360</v>
      </c>
      <c r="P13" s="44">
        <f>M13*2*L13*J13</f>
        <v>7200</v>
      </c>
      <c r="Q13" s="44">
        <v>13.5</v>
      </c>
      <c r="R13" s="37">
        <f>P13/100*Q13</f>
        <v>972</v>
      </c>
      <c r="S13" s="49">
        <f>R13*1.66855342354</f>
        <v>1621.83392768088</v>
      </c>
      <c r="T13" s="50">
        <v>1.555</v>
      </c>
      <c r="U13" s="97">
        <f>R13*T13</f>
        <v>1511.46</v>
      </c>
      <c r="V13" s="98">
        <v>10</v>
      </c>
      <c r="W13" s="111">
        <v>1425.5352</v>
      </c>
      <c r="X13" s="53"/>
    </row>
    <row r="14" spans="1:24" s="38" customFormat="1" ht="20.000000" customHeight="1">
      <c r="A14" s="43">
        <v>6</v>
      </c>
      <c r="B14" s="44" t="s">
        <v>17</v>
      </c>
      <c r="C14" s="44" t="s">
        <v>98</v>
      </c>
      <c r="D14" s="45">
        <v>6.8</v>
      </c>
      <c r="E14" s="44" t="s">
        <v>190</v>
      </c>
      <c r="F14" s="46">
        <v>52</v>
      </c>
      <c r="G14" s="47" t="s">
        <v>197</v>
      </c>
      <c r="H14" s="44" t="s">
        <v>201</v>
      </c>
      <c r="I14" s="44" t="s">
        <v>204</v>
      </c>
      <c r="J14" s="44">
        <v>340</v>
      </c>
      <c r="K14" s="47" t="s">
        <v>220</v>
      </c>
      <c r="L14" s="44">
        <v>15</v>
      </c>
      <c r="M14" s="44">
        <v>2</v>
      </c>
      <c r="N14" s="44">
        <v>140700</v>
      </c>
      <c r="O14" s="44">
        <f>P14+N14</f>
        <v>161100</v>
      </c>
      <c r="P14" s="44">
        <f>M14*2*L14*J14</f>
        <v>20400</v>
      </c>
      <c r="Q14" s="44">
        <v>16.2</v>
      </c>
      <c r="R14" s="37">
        <f>P14/100*Q14</f>
        <v>3304.8</v>
      </c>
      <c r="S14" s="39">
        <f>R14*1.66855342354</f>
        <v>5514.23535411499</v>
      </c>
      <c r="T14" s="40">
        <v>1.555</v>
      </c>
      <c r="U14" s="96">
        <f>R14*T14</f>
        <v>5138.964</v>
      </c>
      <c r="V14" s="36">
        <v>10</v>
      </c>
      <c r="W14" s="111">
        <v>4846.81968</v>
      </c>
    </row>
    <row r="15" spans="1:24" s="38" customFormat="1" ht="20.000000" customHeight="1">
      <c r="A15" s="43">
        <v>7</v>
      </c>
      <c r="B15" s="44" t="s">
        <v>18</v>
      </c>
      <c r="C15" s="44" t="s">
        <v>99</v>
      </c>
      <c r="D15" s="45">
        <v>6.2</v>
      </c>
      <c r="E15" s="44" t="s">
        <v>190</v>
      </c>
      <c r="F15" s="46">
        <v>91</v>
      </c>
      <c r="G15" s="47" t="s">
        <v>197</v>
      </c>
      <c r="H15" s="47" t="s">
        <v>201</v>
      </c>
      <c r="I15" s="44" t="s">
        <v>206</v>
      </c>
      <c r="J15" s="47">
        <v>340</v>
      </c>
      <c r="K15" s="47" t="s">
        <v>221</v>
      </c>
      <c r="L15" s="47">
        <v>12</v>
      </c>
      <c r="M15" s="47">
        <v>2</v>
      </c>
      <c r="N15" s="44">
        <v>101640</v>
      </c>
      <c r="O15" s="44">
        <f>P15+N15</f>
        <v>117960</v>
      </c>
      <c r="P15" s="44">
        <f>M15*2*L15*J15</f>
        <v>16320</v>
      </c>
      <c r="Q15" s="47">
        <v>23.4</v>
      </c>
      <c r="R15" s="37">
        <f>P15/100*Q15</f>
        <v>3818.88</v>
      </c>
      <c r="S15" s="49">
        <f>R15*1.66855342354</f>
        <v>6372.00529808843</v>
      </c>
      <c r="T15" s="50">
        <v>1.555</v>
      </c>
      <c r="U15" s="97">
        <v>6530</v>
      </c>
      <c r="V15" s="98">
        <v>10</v>
      </c>
      <c r="W15" s="111">
        <v>5600.769408</v>
      </c>
      <c r="X15" s="53"/>
    </row>
    <row r="16" spans="1:24" s="38" customFormat="1" ht="20.000000" customHeight="1">
      <c r="A16" s="43">
        <v>8</v>
      </c>
      <c r="B16" s="44" t="s">
        <v>19</v>
      </c>
      <c r="C16" s="44" t="s">
        <v>100</v>
      </c>
      <c r="D16" s="45">
        <v>6</v>
      </c>
      <c r="E16" s="44" t="s">
        <v>191</v>
      </c>
      <c r="F16" s="46">
        <v>88</v>
      </c>
      <c r="G16" s="47" t="s">
        <v>197</v>
      </c>
      <c r="H16" s="44" t="s">
        <v>201</v>
      </c>
      <c r="I16" s="44" t="s">
        <v>204</v>
      </c>
      <c r="J16" s="44">
        <v>345</v>
      </c>
      <c r="K16" s="47" t="s">
        <v>222</v>
      </c>
      <c r="L16" s="44">
        <v>13</v>
      </c>
      <c r="M16" s="44">
        <v>2</v>
      </c>
      <c r="N16" s="44">
        <v>35880</v>
      </c>
      <c r="O16" s="44">
        <f>P16+N16</f>
        <v>53820</v>
      </c>
      <c r="P16" s="44">
        <f>M16*2*L16*J16</f>
        <v>17940</v>
      </c>
      <c r="Q16" s="44">
        <v>19.8</v>
      </c>
      <c r="R16" s="37">
        <f>P16/100*Q16</f>
        <v>3552.12</v>
      </c>
      <c r="S16" s="39">
        <f>R16*1.66855342354</f>
        <v>5926.90198682491</v>
      </c>
      <c r="T16" s="40">
        <v>1.555</v>
      </c>
      <c r="U16" s="96">
        <f>R16*T16</f>
        <v>5523.5466</v>
      </c>
      <c r="V16" s="36">
        <v>10</v>
      </c>
      <c r="W16" s="111">
        <v>5209.539192</v>
      </c>
    </row>
    <row r="17" spans="1:24" s="38" customFormat="1" ht="20.000000" customHeight="1">
      <c r="A17" s="43">
        <v>9</v>
      </c>
      <c r="B17" s="44" t="s">
        <v>20</v>
      </c>
      <c r="C17" s="44" t="s">
        <v>101</v>
      </c>
      <c r="D17" s="45">
        <v>3</v>
      </c>
      <c r="E17" s="44" t="s">
        <v>191</v>
      </c>
      <c r="F17" s="46">
        <v>75</v>
      </c>
      <c r="G17" s="47" t="s">
        <v>197</v>
      </c>
      <c r="H17" s="44" t="s">
        <v>201</v>
      </c>
      <c r="I17" s="44" t="s">
        <v>204</v>
      </c>
      <c r="J17" s="44">
        <v>350</v>
      </c>
      <c r="K17" s="47" t="s">
        <v>223</v>
      </c>
      <c r="L17" s="44">
        <v>12</v>
      </c>
      <c r="M17" s="44">
        <v>3</v>
      </c>
      <c r="N17" s="44">
        <v>35040</v>
      </c>
      <c r="O17" s="44">
        <f>P17+N17</f>
        <v>60240</v>
      </c>
      <c r="P17" s="44">
        <f>M17*2*L17*J17</f>
        <v>25200</v>
      </c>
      <c r="Q17" s="44">
        <v>17.6</v>
      </c>
      <c r="R17" s="37">
        <f>P17/100*Q17</f>
        <v>4435.2</v>
      </c>
      <c r="S17" s="39">
        <f>R17*1.66855342354</f>
        <v>7400.36814408461</v>
      </c>
      <c r="T17" s="40">
        <v>1.555</v>
      </c>
      <c r="U17" s="96">
        <f>R17*T17</f>
        <v>6896.736</v>
      </c>
      <c r="V17" s="36">
        <v>10</v>
      </c>
      <c r="W17" s="111">
        <v>6504.66432</v>
      </c>
    </row>
    <row r="18" spans="1:24" s="38" customFormat="1" ht="20.000000" customHeight="1">
      <c r="A18" s="43">
        <v>10</v>
      </c>
      <c r="B18" s="44" t="s">
        <v>21</v>
      </c>
      <c r="C18" s="44" t="s">
        <v>102</v>
      </c>
      <c r="D18" s="45">
        <v>3</v>
      </c>
      <c r="E18" s="44" t="s">
        <v>191</v>
      </c>
      <c r="F18" s="46">
        <v>75</v>
      </c>
      <c r="G18" s="47" t="s">
        <v>197</v>
      </c>
      <c r="H18" s="44" t="s">
        <v>201</v>
      </c>
      <c r="I18" s="44" t="s">
        <v>204</v>
      </c>
      <c r="J18" s="44">
        <v>350</v>
      </c>
      <c r="K18" s="47" t="s">
        <v>224</v>
      </c>
      <c r="L18" s="44">
        <v>12</v>
      </c>
      <c r="M18" s="44">
        <v>3</v>
      </c>
      <c r="N18" s="44">
        <v>35040</v>
      </c>
      <c r="O18" s="44">
        <f>P18+N18</f>
        <v>60240</v>
      </c>
      <c r="P18" s="44">
        <f>M18*2*L18*J18</f>
        <v>25200</v>
      </c>
      <c r="Q18" s="44">
        <v>17.6</v>
      </c>
      <c r="R18" s="37">
        <f>P18/100*Q18</f>
        <v>4435.2</v>
      </c>
      <c r="S18" s="39">
        <f>R18*1.66855342354</f>
        <v>7400.36814408461</v>
      </c>
      <c r="T18" s="40">
        <v>1.555</v>
      </c>
      <c r="U18" s="96">
        <f>R18*T18</f>
        <v>6896.736</v>
      </c>
      <c r="V18" s="36">
        <v>10</v>
      </c>
      <c r="W18" s="111">
        <v>6504.66432</v>
      </c>
    </row>
    <row r="19" spans="1:24" s="38" customFormat="1" ht="20.000000" customHeight="1">
      <c r="A19" s="43">
        <v>11</v>
      </c>
      <c r="B19" s="44" t="s">
        <v>22</v>
      </c>
      <c r="C19" s="44" t="s">
        <v>103</v>
      </c>
      <c r="D19" s="45">
        <v>3</v>
      </c>
      <c r="E19" s="44" t="s">
        <v>191</v>
      </c>
      <c r="F19" s="46">
        <v>85</v>
      </c>
      <c r="G19" s="47" t="s">
        <v>197</v>
      </c>
      <c r="H19" s="44" t="s">
        <v>201</v>
      </c>
      <c r="I19" s="44" t="s">
        <v>207</v>
      </c>
      <c r="J19" s="44">
        <v>210</v>
      </c>
      <c r="K19" s="47" t="s">
        <v>225</v>
      </c>
      <c r="L19" s="44">
        <v>35</v>
      </c>
      <c r="M19" s="44">
        <v>2</v>
      </c>
      <c r="N19" s="44">
        <v>79800</v>
      </c>
      <c r="O19" s="44">
        <f>P19+N19</f>
        <v>109200</v>
      </c>
      <c r="P19" s="44">
        <f>M19*2*L19*J19</f>
        <v>29400</v>
      </c>
      <c r="Q19" s="44">
        <v>19.1</v>
      </c>
      <c r="R19" s="37">
        <f>P19/100*Q19</f>
        <v>5615.4</v>
      </c>
      <c r="S19" s="49">
        <f>R19*1.66855342354</f>
        <v>9369.59489454652</v>
      </c>
      <c r="T19" s="50">
        <v>1.555</v>
      </c>
      <c r="U19" s="97">
        <f>R19*T19</f>
        <v>8731.947</v>
      </c>
      <c r="V19" s="98">
        <v>10</v>
      </c>
      <c r="W19" s="111">
        <v>8235.54564</v>
      </c>
      <c r="X19" s="53"/>
    </row>
    <row r="20" spans="1:24" s="38" customFormat="1" ht="20.000000" customHeight="1">
      <c r="A20" s="43">
        <v>12</v>
      </c>
      <c r="B20" s="44" t="s">
        <v>23</v>
      </c>
      <c r="C20" s="44" t="s">
        <v>104</v>
      </c>
      <c r="D20" s="45">
        <v>3</v>
      </c>
      <c r="E20" s="44" t="s">
        <v>191</v>
      </c>
      <c r="F20" s="46">
        <v>85</v>
      </c>
      <c r="G20" s="47" t="s">
        <v>197</v>
      </c>
      <c r="H20" s="44" t="s">
        <v>201</v>
      </c>
      <c r="I20" s="44" t="s">
        <v>204</v>
      </c>
      <c r="J20" s="47">
        <v>350</v>
      </c>
      <c r="K20" s="47" t="s">
        <v>226</v>
      </c>
      <c r="L20" s="47">
        <v>19</v>
      </c>
      <c r="M20" s="47">
        <v>5</v>
      </c>
      <c r="N20" s="44">
        <v>100130</v>
      </c>
      <c r="O20" s="44">
        <f>P20+N20</f>
        <v>166630</v>
      </c>
      <c r="P20" s="44">
        <f>M20*2*L20*J20</f>
        <v>66500</v>
      </c>
      <c r="Q20" s="47">
        <v>19.1</v>
      </c>
      <c r="R20" s="37">
        <f>P20/100*Q20</f>
        <v>12701.5</v>
      </c>
      <c r="S20" s="39">
        <f>R20*1.66855342354</f>
        <v>21193.1313090933</v>
      </c>
      <c r="T20" s="40">
        <v>1.555</v>
      </c>
      <c r="U20" s="96">
        <f>R20*T20</f>
        <v>19750.8325</v>
      </c>
      <c r="V20" s="36">
        <v>10</v>
      </c>
      <c r="W20" s="111">
        <v>18628.0199</v>
      </c>
    </row>
    <row r="21" spans="1:24" s="38" customFormat="1" ht="20.000000" customHeight="1">
      <c r="A21" s="43">
        <v>13</v>
      </c>
      <c r="B21" s="44" t="s">
        <v>24</v>
      </c>
      <c r="C21" s="44" t="s">
        <v>105</v>
      </c>
      <c r="D21" s="45">
        <v>3</v>
      </c>
      <c r="E21" s="44" t="s">
        <v>191</v>
      </c>
      <c r="F21" s="46">
        <v>85</v>
      </c>
      <c r="G21" s="47" t="s">
        <v>197</v>
      </c>
      <c r="H21" s="44" t="s">
        <v>201</v>
      </c>
      <c r="I21" s="44" t="s">
        <v>204</v>
      </c>
      <c r="J21" s="47">
        <v>350</v>
      </c>
      <c r="K21" s="47" t="s">
        <v>227</v>
      </c>
      <c r="L21" s="47">
        <v>19</v>
      </c>
      <c r="M21" s="47">
        <v>5</v>
      </c>
      <c r="N21" s="44">
        <v>99940</v>
      </c>
      <c r="O21" s="44">
        <f>P21+N21</f>
        <v>166440</v>
      </c>
      <c r="P21" s="44">
        <f>M21*2*L21*J21</f>
        <v>66500</v>
      </c>
      <c r="Q21" s="47">
        <v>19.1</v>
      </c>
      <c r="R21" s="37">
        <f>P21/100*Q21</f>
        <v>12701.5</v>
      </c>
      <c r="S21" s="39">
        <f>R21*1.66855342354</f>
        <v>21193.1313090933</v>
      </c>
      <c r="T21" s="40">
        <v>1.555</v>
      </c>
      <c r="U21" s="96">
        <f>R21*T21</f>
        <v>19750.8325</v>
      </c>
      <c r="V21" s="36">
        <v>10</v>
      </c>
      <c r="W21" s="111">
        <v>18628.0199</v>
      </c>
    </row>
    <row r="22" spans="1:24" s="38" customFormat="1" ht="20.000000" customHeight="1">
      <c r="A22" s="43">
        <v>14</v>
      </c>
      <c r="B22" s="44" t="s">
        <v>25</v>
      </c>
      <c r="C22" s="44" t="s">
        <v>106</v>
      </c>
      <c r="D22" s="45">
        <v>3</v>
      </c>
      <c r="E22" s="44" t="s">
        <v>191</v>
      </c>
      <c r="F22" s="46">
        <v>85</v>
      </c>
      <c r="G22" s="47" t="s">
        <v>197</v>
      </c>
      <c r="H22" s="44" t="s">
        <v>201</v>
      </c>
      <c r="I22" s="44" t="s">
        <v>207</v>
      </c>
      <c r="J22" s="47">
        <v>210</v>
      </c>
      <c r="K22" s="47" t="s">
        <v>225</v>
      </c>
      <c r="L22" s="47">
        <v>35</v>
      </c>
      <c r="M22" s="47">
        <v>2</v>
      </c>
      <c r="N22" s="44">
        <v>79800</v>
      </c>
      <c r="O22" s="44">
        <f>P22+N22</f>
        <v>109200</v>
      </c>
      <c r="P22" s="44">
        <f>M22*2*L22*J22</f>
        <v>29400</v>
      </c>
      <c r="Q22" s="47">
        <v>19.1</v>
      </c>
      <c r="R22" s="37">
        <f>P22/100*Q22</f>
        <v>5615.4</v>
      </c>
      <c r="S22" s="49">
        <f>R22*1.66855342354</f>
        <v>9369.59489454652</v>
      </c>
      <c r="T22" s="50">
        <v>1.555</v>
      </c>
      <c r="U22" s="97">
        <f>R22*T22</f>
        <v>8731.947</v>
      </c>
      <c r="V22" s="98">
        <v>10</v>
      </c>
      <c r="W22" s="111">
        <v>8235.54564</v>
      </c>
      <c r="X22" s="53"/>
    </row>
    <row r="23" spans="1:24" s="38" customFormat="1" ht="20.000000" customHeight="1">
      <c r="A23" s="43">
        <v>15</v>
      </c>
      <c r="B23" s="44" t="s">
        <v>26</v>
      </c>
      <c r="C23" s="44" t="s">
        <v>107</v>
      </c>
      <c r="D23" s="45">
        <v>6.1</v>
      </c>
      <c r="E23" s="44" t="s">
        <v>191</v>
      </c>
      <c r="F23" s="46">
        <v>73</v>
      </c>
      <c r="G23" s="47" t="s">
        <v>197</v>
      </c>
      <c r="H23" s="44" t="s">
        <v>201</v>
      </c>
      <c r="I23" s="44" t="s">
        <v>204</v>
      </c>
      <c r="J23" s="47">
        <v>340</v>
      </c>
      <c r="K23" s="47" t="s">
        <v>228</v>
      </c>
      <c r="L23" s="47">
        <v>35</v>
      </c>
      <c r="M23" s="47">
        <v>2</v>
      </c>
      <c r="N23" s="44">
        <v>293440</v>
      </c>
      <c r="O23" s="44">
        <f>P23+N23</f>
        <v>341040</v>
      </c>
      <c r="P23" s="44">
        <f>M23*2*L23*J23</f>
        <v>47600</v>
      </c>
      <c r="Q23" s="47">
        <v>18.2</v>
      </c>
      <c r="R23" s="37">
        <f>P23/100*Q23</f>
        <v>8663.2</v>
      </c>
      <c r="S23" s="39">
        <f>R23*1.66855342354</f>
        <v>14455.0120188117</v>
      </c>
      <c r="T23" s="40">
        <v>1.555</v>
      </c>
      <c r="U23" s="96">
        <f>R23*T23</f>
        <v>13471.276</v>
      </c>
      <c r="V23" s="36">
        <v>10</v>
      </c>
      <c r="W23" s="111">
        <v>12705.44912</v>
      </c>
    </row>
    <row r="24" spans="1:24" s="38" customFormat="1" ht="20.000000" customHeight="1">
      <c r="A24" s="43">
        <v>16</v>
      </c>
      <c r="B24" s="44" t="s">
        <v>27</v>
      </c>
      <c r="C24" s="44" t="s">
        <v>108</v>
      </c>
      <c r="D24" s="45">
        <v>7.4</v>
      </c>
      <c r="E24" s="44" t="s">
        <v>190</v>
      </c>
      <c r="F24" s="46">
        <v>67</v>
      </c>
      <c r="G24" s="47" t="s">
        <v>197</v>
      </c>
      <c r="H24" s="44" t="s">
        <v>201</v>
      </c>
      <c r="I24" s="44" t="s">
        <v>204</v>
      </c>
      <c r="J24" s="44">
        <v>340</v>
      </c>
      <c r="K24" s="47" t="s">
        <v>229</v>
      </c>
      <c r="L24" s="44">
        <v>22</v>
      </c>
      <c r="M24" s="44">
        <v>2</v>
      </c>
      <c r="N24" s="44">
        <v>95040</v>
      </c>
      <c r="O24" s="44">
        <f>P24+N24</f>
        <v>124960</v>
      </c>
      <c r="P24" s="44">
        <f>M24*2*L24*J24</f>
        <v>29920</v>
      </c>
      <c r="Q24" s="44">
        <v>17.6</v>
      </c>
      <c r="R24" s="37">
        <f>P24/100*Q24</f>
        <v>5265.92</v>
      </c>
      <c r="S24" s="39">
        <f>R24*1.66855342354</f>
        <v>8786.46884408776</v>
      </c>
      <c r="T24" s="40">
        <v>1.555</v>
      </c>
      <c r="U24" s="96">
        <f>R24*T24</f>
        <v>8188.5056</v>
      </c>
      <c r="V24" s="36">
        <v>10</v>
      </c>
      <c r="W24" s="111">
        <v>7722.998272</v>
      </c>
    </row>
    <row r="25" spans="1:24" s="38" customFormat="1" ht="20.000000" customHeight="1">
      <c r="A25" s="43">
        <v>17</v>
      </c>
      <c r="B25" s="44" t="s">
        <v>28</v>
      </c>
      <c r="C25" s="44" t="s">
        <v>109</v>
      </c>
      <c r="D25" s="45">
        <v>3</v>
      </c>
      <c r="E25" s="44" t="s">
        <v>191</v>
      </c>
      <c r="F25" s="46">
        <v>85</v>
      </c>
      <c r="G25" s="47" t="s">
        <v>197</v>
      </c>
      <c r="H25" s="44" t="s">
        <v>201</v>
      </c>
      <c r="I25" s="44" t="s">
        <v>204</v>
      </c>
      <c r="J25" s="47">
        <v>350</v>
      </c>
      <c r="K25" s="47" t="s">
        <v>230</v>
      </c>
      <c r="L25" s="47">
        <v>19</v>
      </c>
      <c r="M25" s="47">
        <v>5</v>
      </c>
      <c r="N25" s="44">
        <v>98800</v>
      </c>
      <c r="O25" s="44">
        <f>P25+N25</f>
        <v>165300</v>
      </c>
      <c r="P25" s="44">
        <f>M25*2*L25*J25</f>
        <v>66500</v>
      </c>
      <c r="Q25" s="47">
        <v>19.1</v>
      </c>
      <c r="R25" s="37">
        <f>P25/100*Q25</f>
        <v>12701.5</v>
      </c>
      <c r="S25" s="39">
        <f>R25*1.66855342354</f>
        <v>21193.1313090933</v>
      </c>
      <c r="T25" s="40">
        <v>1.555</v>
      </c>
      <c r="U25" s="96">
        <f>R25*T25</f>
        <v>19750.8325</v>
      </c>
      <c r="V25" s="36">
        <v>10</v>
      </c>
      <c r="W25" s="111">
        <v>18628.0199</v>
      </c>
    </row>
    <row r="26" spans="1:24" s="38" customFormat="1" ht="20.000000" customHeight="1">
      <c r="A26" s="43">
        <v>18</v>
      </c>
      <c r="B26" s="44" t="s">
        <v>29</v>
      </c>
      <c r="C26" s="44" t="s">
        <v>110</v>
      </c>
      <c r="D26" s="45">
        <v>3</v>
      </c>
      <c r="E26" s="44" t="s">
        <v>191</v>
      </c>
      <c r="F26" s="46">
        <v>85</v>
      </c>
      <c r="G26" s="47" t="s">
        <v>197</v>
      </c>
      <c r="H26" s="44" t="s">
        <v>201</v>
      </c>
      <c r="I26" s="44" t="s">
        <v>204</v>
      </c>
      <c r="J26" s="47">
        <v>350</v>
      </c>
      <c r="K26" s="47" t="s">
        <v>231</v>
      </c>
      <c r="L26" s="47">
        <v>19</v>
      </c>
      <c r="M26" s="47">
        <v>5</v>
      </c>
      <c r="N26" s="44">
        <v>98800</v>
      </c>
      <c r="O26" s="44">
        <f>P26+N26</f>
        <v>165300</v>
      </c>
      <c r="P26" s="44">
        <f>M26*2*L26*J26</f>
        <v>66500</v>
      </c>
      <c r="Q26" s="47">
        <v>19.1</v>
      </c>
      <c r="R26" s="37">
        <f>P26/100*Q26</f>
        <v>12701.5</v>
      </c>
      <c r="S26" s="39">
        <f>R26*1.66855342354</f>
        <v>21193.1313090933</v>
      </c>
      <c r="T26" s="40">
        <v>1.555</v>
      </c>
      <c r="U26" s="96">
        <f>R26*T26</f>
        <v>19750.8325</v>
      </c>
      <c r="V26" s="36">
        <v>10</v>
      </c>
      <c r="W26" s="111">
        <v>18628.0199</v>
      </c>
    </row>
    <row r="27" spans="1:24" s="38" customFormat="1" ht="20.000000" customHeight="1">
      <c r="A27" s="43">
        <v>19</v>
      </c>
      <c r="B27" s="44" t="s">
        <v>30</v>
      </c>
      <c r="C27" s="44" t="s">
        <v>111</v>
      </c>
      <c r="D27" s="45">
        <v>7.1</v>
      </c>
      <c r="E27" s="44" t="s">
        <v>190</v>
      </c>
      <c r="F27" s="46">
        <v>70</v>
      </c>
      <c r="G27" s="47" t="s">
        <v>197</v>
      </c>
      <c r="H27" s="44" t="s">
        <v>201</v>
      </c>
      <c r="I27" s="44" t="s">
        <v>204</v>
      </c>
      <c r="J27" s="44">
        <v>340</v>
      </c>
      <c r="K27" s="47" t="s">
        <v>232</v>
      </c>
      <c r="L27" s="44">
        <v>27</v>
      </c>
      <c r="M27" s="44">
        <v>3</v>
      </c>
      <c r="N27" s="44">
        <v>370800</v>
      </c>
      <c r="O27" s="44">
        <f>P27+N27</f>
        <v>425880</v>
      </c>
      <c r="P27" s="44">
        <f>M27*2*L27*J27</f>
        <v>55080</v>
      </c>
      <c r="Q27" s="44">
        <v>18.2</v>
      </c>
      <c r="R27" s="37">
        <f>P27/100*Q27</f>
        <v>10024.56</v>
      </c>
      <c r="S27" s="39">
        <f>R27*1.66855342354</f>
        <v>16726.5139074821</v>
      </c>
      <c r="T27" s="40">
        <v>1.555</v>
      </c>
      <c r="U27" s="96">
        <f>R27*T27</f>
        <v>15588.1908</v>
      </c>
      <c r="V27" s="36">
        <v>10</v>
      </c>
      <c r="W27" s="111">
        <v>14702.019696</v>
      </c>
    </row>
    <row r="28" spans="1:24" s="38" customFormat="1" ht="20.000000" customHeight="1">
      <c r="A28" s="43">
        <v>20</v>
      </c>
      <c r="B28" s="44" t="s">
        <v>31</v>
      </c>
      <c r="C28" s="44" t="s">
        <v>112</v>
      </c>
      <c r="D28" s="45">
        <v>9.6</v>
      </c>
      <c r="E28" s="44" t="s">
        <v>190</v>
      </c>
      <c r="F28" s="46">
        <v>85</v>
      </c>
      <c r="G28" s="47" t="s">
        <v>197</v>
      </c>
      <c r="H28" s="44" t="s">
        <v>201</v>
      </c>
      <c r="I28" s="44" t="s">
        <v>204</v>
      </c>
      <c r="J28" s="44">
        <v>340</v>
      </c>
      <c r="K28" s="47" t="s">
        <v>233</v>
      </c>
      <c r="L28" s="44">
        <v>30</v>
      </c>
      <c r="M28" s="44">
        <v>2</v>
      </c>
      <c r="N28" s="44">
        <v>287880</v>
      </c>
      <c r="O28" s="44">
        <f>P28+N28</f>
        <v>328680</v>
      </c>
      <c r="P28" s="44">
        <f>M28*2*L28*J28</f>
        <v>40800</v>
      </c>
      <c r="Q28" s="44">
        <v>19.8</v>
      </c>
      <c r="R28" s="37">
        <f>P28/100*Q28</f>
        <v>8078.4</v>
      </c>
      <c r="S28" s="39">
        <f>R28*1.66855342354</f>
        <v>13479.2419767255</v>
      </c>
      <c r="T28" s="40">
        <v>1.555</v>
      </c>
      <c r="U28" s="96">
        <f>R28*T28</f>
        <v>12561.912</v>
      </c>
      <c r="V28" s="36">
        <v>10</v>
      </c>
      <c r="W28" s="111">
        <v>11847.78144</v>
      </c>
    </row>
    <row r="29" spans="1:24" s="38" customFormat="1" ht="20.000000" customHeight="1">
      <c r="A29" s="43">
        <v>21</v>
      </c>
      <c r="B29" s="44" t="s">
        <v>32</v>
      </c>
      <c r="C29" s="44" t="s">
        <v>113</v>
      </c>
      <c r="D29" s="45">
        <v>6.5</v>
      </c>
      <c r="E29" s="44" t="s">
        <v>190</v>
      </c>
      <c r="F29" s="46">
        <v>73</v>
      </c>
      <c r="G29" s="47" t="s">
        <v>197</v>
      </c>
      <c r="H29" s="44" t="s">
        <v>201</v>
      </c>
      <c r="I29" s="44" t="s">
        <v>207</v>
      </c>
      <c r="J29" s="44">
        <v>210</v>
      </c>
      <c r="K29" s="47" t="s">
        <v>225</v>
      </c>
      <c r="L29" s="44">
        <v>35</v>
      </c>
      <c r="M29" s="44">
        <v>2</v>
      </c>
      <c r="N29" s="44">
        <v>312900</v>
      </c>
      <c r="O29" s="44">
        <f>P29+N29</f>
        <v>342300</v>
      </c>
      <c r="P29" s="44">
        <f>M29*2*L29*J29</f>
        <v>29400</v>
      </c>
      <c r="Q29" s="44">
        <v>18.2</v>
      </c>
      <c r="R29" s="37">
        <f>P29/100*Q29</f>
        <v>5350.8</v>
      </c>
      <c r="S29" s="49">
        <f>R29*1.66855342354</f>
        <v>8928.09565867783</v>
      </c>
      <c r="T29" s="50">
        <v>1.555</v>
      </c>
      <c r="U29" s="97">
        <f>R29*T29</f>
        <v>8320.494</v>
      </c>
      <c r="V29" s="98">
        <v>10</v>
      </c>
      <c r="W29" s="111">
        <v>7847.48328</v>
      </c>
      <c r="X29" s="54"/>
    </row>
    <row r="30" spans="1:24" s="38" customFormat="1" ht="20.000000" customHeight="1">
      <c r="A30" s="43">
        <v>22</v>
      </c>
      <c r="B30" s="44" t="s">
        <v>33</v>
      </c>
      <c r="C30" s="44" t="s">
        <v>114</v>
      </c>
      <c r="D30" s="45">
        <v>8.6</v>
      </c>
      <c r="E30" s="44" t="s">
        <v>190</v>
      </c>
      <c r="F30" s="46">
        <v>85</v>
      </c>
      <c r="G30" s="47" t="s">
        <v>197</v>
      </c>
      <c r="H30" s="44" t="s">
        <v>201</v>
      </c>
      <c r="I30" s="44" t="s">
        <v>204</v>
      </c>
      <c r="J30" s="44">
        <v>340</v>
      </c>
      <c r="K30" s="47" t="s">
        <v>234</v>
      </c>
      <c r="L30" s="44">
        <v>19</v>
      </c>
      <c r="M30" s="44">
        <v>5</v>
      </c>
      <c r="N30" s="44">
        <v>590933</v>
      </c>
      <c r="O30" s="44">
        <f>P30+N30</f>
        <v>655533</v>
      </c>
      <c r="P30" s="44">
        <f>M30*2*L30*J30</f>
        <v>64600</v>
      </c>
      <c r="Q30" s="44">
        <v>19.8</v>
      </c>
      <c r="R30" s="37">
        <f>P30/100*Q30</f>
        <v>12790.8</v>
      </c>
      <c r="S30" s="39">
        <f>R30*1.66855342354</f>
        <v>21342.1331298154</v>
      </c>
      <c r="T30" s="40">
        <v>1.555</v>
      </c>
      <c r="U30" s="96">
        <f>R30*T30</f>
        <v>19889.694</v>
      </c>
      <c r="V30" s="36">
        <v>10</v>
      </c>
      <c r="W30" s="111">
        <v>18758.98728</v>
      </c>
    </row>
    <row r="31" spans="1:24" s="38" customFormat="1" ht="20.000000" customHeight="1">
      <c r="A31" s="43">
        <v>23</v>
      </c>
      <c r="B31" s="44" t="s">
        <v>34</v>
      </c>
      <c r="C31" s="44" t="s">
        <v>115</v>
      </c>
      <c r="D31" s="45">
        <v>7.1</v>
      </c>
      <c r="E31" s="44" t="s">
        <v>190</v>
      </c>
      <c r="F31" s="46">
        <v>91</v>
      </c>
      <c r="G31" s="47" t="s">
        <v>197</v>
      </c>
      <c r="H31" s="44" t="s">
        <v>201</v>
      </c>
      <c r="I31" s="44" t="s">
        <v>208</v>
      </c>
      <c r="J31" s="47">
        <v>90</v>
      </c>
      <c r="K31" s="47" t="s">
        <v>235</v>
      </c>
      <c r="L31" s="47">
        <v>29</v>
      </c>
      <c r="M31" s="47">
        <v>3</v>
      </c>
      <c r="N31" s="44">
        <v>185310</v>
      </c>
      <c r="O31" s="44">
        <f>P31+N31</f>
        <v>200970</v>
      </c>
      <c r="P31" s="44">
        <f>M31*2*L31*J31</f>
        <v>15660</v>
      </c>
      <c r="Q31" s="47">
        <v>23.4</v>
      </c>
      <c r="R31" s="37">
        <f>P31/100*Q31</f>
        <v>3664.44</v>
      </c>
      <c r="S31" s="49">
        <f>R31*1.66855342354</f>
        <v>6114.31390735692</v>
      </c>
      <c r="T31" s="50">
        <v>1.555</v>
      </c>
      <c r="U31" s="97">
        <f>R31*T31</f>
        <v>5698.2042</v>
      </c>
      <c r="V31" s="98">
        <v>10</v>
      </c>
      <c r="W31" s="111">
        <v>5374.267704</v>
      </c>
      <c r="X31" s="53"/>
    </row>
    <row r="32" spans="1:24" s="38" customFormat="1" ht="20.000000" customHeight="1">
      <c r="A32" s="43">
        <v>24</v>
      </c>
      <c r="B32" s="44" t="s">
        <v>35</v>
      </c>
      <c r="C32" s="44" t="s">
        <v>116</v>
      </c>
      <c r="D32" s="45">
        <v>5.5</v>
      </c>
      <c r="E32" s="44" t="s">
        <v>190</v>
      </c>
      <c r="F32" s="46">
        <v>85</v>
      </c>
      <c r="G32" s="47" t="s">
        <v>197</v>
      </c>
      <c r="H32" s="44" t="s">
        <v>201</v>
      </c>
      <c r="I32" s="44" t="s">
        <v>204</v>
      </c>
      <c r="J32" s="44">
        <v>345</v>
      </c>
      <c r="K32" s="47" t="s">
        <v>236</v>
      </c>
      <c r="L32" s="44">
        <v>30</v>
      </c>
      <c r="M32" s="44">
        <v>4</v>
      </c>
      <c r="N32" s="44">
        <v>438000</v>
      </c>
      <c r="O32" s="44">
        <f>P32+N32</f>
        <v>520800</v>
      </c>
      <c r="P32" s="44">
        <f>M32*2*L32*J32</f>
        <v>82800</v>
      </c>
      <c r="Q32" s="44">
        <v>19.8</v>
      </c>
      <c r="R32" s="37">
        <f>P32/100*Q32</f>
        <v>16394.4</v>
      </c>
      <c r="S32" s="39">
        <f>R32*1.66855342354</f>
        <v>27354.9322468842</v>
      </c>
      <c r="T32" s="40">
        <v>1.555</v>
      </c>
      <c r="U32" s="96">
        <f>R32*T32</f>
        <v>25493.292</v>
      </c>
      <c r="V32" s="36">
        <v>10</v>
      </c>
      <c r="W32" s="111">
        <v>24044.02704</v>
      </c>
    </row>
    <row r="33" spans="1:24" s="38" customFormat="1" ht="20.000000" customHeight="1">
      <c r="A33" s="43">
        <v>25</v>
      </c>
      <c r="B33" s="44" t="s">
        <v>36</v>
      </c>
      <c r="C33" s="44" t="s">
        <v>117</v>
      </c>
      <c r="D33" s="45">
        <v>6.1</v>
      </c>
      <c r="E33" s="44" t="s">
        <v>191</v>
      </c>
      <c r="F33" s="46">
        <v>83</v>
      </c>
      <c r="G33" s="47" t="s">
        <v>197</v>
      </c>
      <c r="H33" s="44" t="s">
        <v>201</v>
      </c>
      <c r="I33" s="44" t="s">
        <v>204</v>
      </c>
      <c r="J33" s="44">
        <v>340</v>
      </c>
      <c r="K33" s="47" t="s">
        <v>237</v>
      </c>
      <c r="L33" s="44">
        <v>26</v>
      </c>
      <c r="M33" s="44">
        <v>2</v>
      </c>
      <c r="N33" s="44">
        <v>218192</v>
      </c>
      <c r="O33" s="44">
        <f>P33+N33</f>
        <v>253552</v>
      </c>
      <c r="P33" s="44">
        <f>M33*2*L33*J33</f>
        <v>35360</v>
      </c>
      <c r="Q33" s="44">
        <v>19.8</v>
      </c>
      <c r="R33" s="37">
        <f>P33/100*Q33</f>
        <v>7001.28</v>
      </c>
      <c r="S33" s="39">
        <f>R33*1.66855342354</f>
        <v>11682.0097131621</v>
      </c>
      <c r="T33" s="40">
        <v>1.555</v>
      </c>
      <c r="U33" s="96">
        <f>R33*T33</f>
        <v>10886.9904</v>
      </c>
      <c r="V33" s="36">
        <v>10</v>
      </c>
      <c r="W33" s="111">
        <v>10268.077248</v>
      </c>
    </row>
    <row r="34" spans="1:24" s="38" customFormat="1" ht="20.000000" customHeight="1">
      <c r="A34" s="43">
        <v>26</v>
      </c>
      <c r="B34" s="44" t="s">
        <v>37</v>
      </c>
      <c r="C34" s="44" t="s">
        <v>118</v>
      </c>
      <c r="D34" s="45">
        <v>6</v>
      </c>
      <c r="E34" s="44" t="s">
        <v>191</v>
      </c>
      <c r="F34" s="46">
        <v>88</v>
      </c>
      <c r="G34" s="47" t="s">
        <v>197</v>
      </c>
      <c r="H34" s="44" t="s">
        <v>201</v>
      </c>
      <c r="I34" s="44" t="s">
        <v>204</v>
      </c>
      <c r="J34" s="47">
        <v>345</v>
      </c>
      <c r="K34" s="47" t="s">
        <v>238</v>
      </c>
      <c r="L34" s="47">
        <v>25.5</v>
      </c>
      <c r="M34" s="47">
        <v>2</v>
      </c>
      <c r="N34" s="44">
        <v>253780</v>
      </c>
      <c r="O34" s="44">
        <f>P34+N34</f>
        <v>288970</v>
      </c>
      <c r="P34" s="44">
        <f>M34*2*L34*J34</f>
        <v>35190</v>
      </c>
      <c r="Q34" s="47">
        <v>19.8</v>
      </c>
      <c r="R34" s="37">
        <f>P34/100*Q34</f>
        <v>6967.62</v>
      </c>
      <c r="S34" s="39">
        <f>R34*1.66855342354</f>
        <v>11625.8462049258</v>
      </c>
      <c r="T34" s="40">
        <v>1.555</v>
      </c>
      <c r="U34" s="96">
        <f>R34*T34</f>
        <v>10834.6491</v>
      </c>
      <c r="V34" s="36">
        <v>10</v>
      </c>
      <c r="W34" s="111">
        <v>10218.711492</v>
      </c>
    </row>
    <row r="35" spans="1:24" s="38" customFormat="1" ht="20.000000" customHeight="1">
      <c r="A35" s="43">
        <v>27</v>
      </c>
      <c r="B35" s="44" t="s">
        <v>38</v>
      </c>
      <c r="C35" s="44" t="s">
        <v>119</v>
      </c>
      <c r="D35" s="45">
        <v>6</v>
      </c>
      <c r="E35" s="44" t="s">
        <v>191</v>
      </c>
      <c r="F35" s="46">
        <v>83</v>
      </c>
      <c r="G35" s="47" t="s">
        <v>197</v>
      </c>
      <c r="H35" s="44" t="s">
        <v>201</v>
      </c>
      <c r="I35" s="44" t="s">
        <v>204</v>
      </c>
      <c r="J35" s="47">
        <v>345</v>
      </c>
      <c r="K35" s="47" t="s">
        <v>239</v>
      </c>
      <c r="L35" s="44">
        <v>33.5</v>
      </c>
      <c r="M35" s="44">
        <v>2</v>
      </c>
      <c r="N35" s="44">
        <v>225630</v>
      </c>
      <c r="O35" s="44">
        <f>P35+N35</f>
        <v>271860</v>
      </c>
      <c r="P35" s="44">
        <f>M35*2*L35*J35</f>
        <v>46230</v>
      </c>
      <c r="Q35" s="44">
        <v>19.8</v>
      </c>
      <c r="R35" s="37">
        <f>P35/100*Q35</f>
        <v>9153.54</v>
      </c>
      <c r="S35" s="39">
        <f>R35*1.66855342354</f>
        <v>15273.1705045103</v>
      </c>
      <c r="T35" s="40">
        <v>1.555</v>
      </c>
      <c r="U35" s="96">
        <f>R35*T35</f>
        <v>14233.7547</v>
      </c>
      <c r="V35" s="36">
        <v>10</v>
      </c>
      <c r="W35" s="111">
        <v>13424.581764</v>
      </c>
    </row>
    <row r="36" spans="1:24" s="38" customFormat="1" ht="20.000000" customHeight="1">
      <c r="A36" s="43">
        <v>28</v>
      </c>
      <c r="B36" s="44" t="s">
        <v>39</v>
      </c>
      <c r="C36" s="44" t="s">
        <v>120</v>
      </c>
      <c r="D36" s="45">
        <v>6</v>
      </c>
      <c r="E36" s="44" t="s">
        <v>191</v>
      </c>
      <c r="F36" s="46">
        <v>83</v>
      </c>
      <c r="G36" s="47" t="s">
        <v>197</v>
      </c>
      <c r="H36" s="44" t="s">
        <v>201</v>
      </c>
      <c r="I36" s="44" t="s">
        <v>209</v>
      </c>
      <c r="J36" s="47">
        <v>210</v>
      </c>
      <c r="K36" s="47" t="s">
        <v>240</v>
      </c>
      <c r="L36" s="44">
        <v>25</v>
      </c>
      <c r="M36" s="44">
        <v>2</v>
      </c>
      <c r="N36" s="44">
        <v>209500</v>
      </c>
      <c r="O36" s="44">
        <f>P36+N36</f>
        <v>230500</v>
      </c>
      <c r="P36" s="44">
        <f>M36*2*L36*J36</f>
        <v>21000</v>
      </c>
      <c r="Q36" s="44">
        <v>19.8</v>
      </c>
      <c r="R36" s="37">
        <f>P36/100*Q36</f>
        <v>4158</v>
      </c>
      <c r="S36" s="49">
        <f>R36*1.66855342354</f>
        <v>6937.84513507932</v>
      </c>
      <c r="T36" s="50">
        <v>1.555</v>
      </c>
      <c r="U36" s="97">
        <f>R36*T36</f>
        <v>6465.69</v>
      </c>
      <c r="V36" s="98">
        <v>10</v>
      </c>
      <c r="W36" s="111">
        <v>6098.1228</v>
      </c>
      <c r="X36" s="53"/>
    </row>
    <row r="37" spans="1:24" s="38" customFormat="1" ht="20.000000" customHeight="1">
      <c r="A37" s="43">
        <v>29</v>
      </c>
      <c r="B37" s="44" t="s">
        <v>40</v>
      </c>
      <c r="C37" s="44" t="s">
        <v>121</v>
      </c>
      <c r="D37" s="45">
        <v>6</v>
      </c>
      <c r="E37" s="44" t="s">
        <v>191</v>
      </c>
      <c r="F37" s="46">
        <v>83</v>
      </c>
      <c r="G37" s="47" t="s">
        <v>197</v>
      </c>
      <c r="H37" s="44" t="s">
        <v>201</v>
      </c>
      <c r="I37" s="44" t="s">
        <v>204</v>
      </c>
      <c r="J37" s="47">
        <v>345</v>
      </c>
      <c r="K37" s="47" t="s">
        <v>241</v>
      </c>
      <c r="L37" s="44">
        <v>21</v>
      </c>
      <c r="M37" s="44">
        <v>2</v>
      </c>
      <c r="N37" s="44">
        <v>175140</v>
      </c>
      <c r="O37" s="44">
        <f>P37+N37</f>
        <v>204120</v>
      </c>
      <c r="P37" s="44">
        <f>M37*2*L37*J37</f>
        <v>28980</v>
      </c>
      <c r="Q37" s="44">
        <v>19.8</v>
      </c>
      <c r="R37" s="37">
        <f>P37/100*Q37</f>
        <v>5738.04</v>
      </c>
      <c r="S37" s="39">
        <f>R37*1.66855342354</f>
        <v>9574.22628640946</v>
      </c>
      <c r="T37" s="40">
        <v>1.555</v>
      </c>
      <c r="U37" s="96">
        <f>R37*T37</f>
        <v>8922.6522</v>
      </c>
      <c r="V37" s="36">
        <v>10</v>
      </c>
      <c r="W37" s="111">
        <v>8415.409464</v>
      </c>
    </row>
    <row r="38" spans="1:24" s="38" customFormat="1" ht="20.000000" customHeight="1">
      <c r="A38" s="43">
        <v>30</v>
      </c>
      <c r="B38" s="44" t="s">
        <v>41</v>
      </c>
      <c r="C38" s="44" t="s">
        <v>122</v>
      </c>
      <c r="D38" s="45">
        <v>6</v>
      </c>
      <c r="E38" s="44" t="s">
        <v>191</v>
      </c>
      <c r="F38" s="46">
        <v>83</v>
      </c>
      <c r="G38" s="47" t="s">
        <v>197</v>
      </c>
      <c r="H38" s="44" t="s">
        <v>201</v>
      </c>
      <c r="I38" s="44" t="s">
        <v>204</v>
      </c>
      <c r="J38" s="47">
        <v>345</v>
      </c>
      <c r="K38" s="47" t="s">
        <v>241</v>
      </c>
      <c r="L38" s="44">
        <v>21</v>
      </c>
      <c r="M38" s="44">
        <v>2</v>
      </c>
      <c r="N38" s="44">
        <v>175140</v>
      </c>
      <c r="O38" s="44">
        <f>P38+N38</f>
        <v>204120</v>
      </c>
      <c r="P38" s="44">
        <f>M38*2*L38*J38</f>
        <v>28980</v>
      </c>
      <c r="Q38" s="44">
        <v>19.8</v>
      </c>
      <c r="R38" s="37">
        <f>P38/100*Q38</f>
        <v>5738.04</v>
      </c>
      <c r="S38" s="39">
        <f>R38*1.66855342354</f>
        <v>9574.22628640946</v>
      </c>
      <c r="T38" s="40">
        <v>1.555</v>
      </c>
      <c r="U38" s="96">
        <f>R38*T38</f>
        <v>8922.6522</v>
      </c>
      <c r="V38" s="36">
        <v>10</v>
      </c>
      <c r="W38" s="111">
        <v>8415.409464</v>
      </c>
    </row>
    <row r="39" spans="1:24" s="38" customFormat="1" ht="20.000000" customHeight="1">
      <c r="A39" s="43">
        <v>31</v>
      </c>
      <c r="B39" s="44" t="s">
        <v>42</v>
      </c>
      <c r="C39" s="44" t="s">
        <v>123</v>
      </c>
      <c r="D39" s="45">
        <v>6.1</v>
      </c>
      <c r="E39" s="44" t="s">
        <v>191</v>
      </c>
      <c r="F39" s="46">
        <v>88</v>
      </c>
      <c r="G39" s="47" t="s">
        <v>197</v>
      </c>
      <c r="H39" s="44" t="s">
        <v>201</v>
      </c>
      <c r="I39" s="44" t="s">
        <v>204</v>
      </c>
      <c r="J39" s="47">
        <v>340</v>
      </c>
      <c r="K39" s="47" t="s">
        <v>242</v>
      </c>
      <c r="L39" s="44">
        <v>22</v>
      </c>
      <c r="M39" s="44">
        <v>3</v>
      </c>
      <c r="N39" s="44">
        <v>276848</v>
      </c>
      <c r="O39" s="44">
        <f>P39+N39</f>
        <v>321728</v>
      </c>
      <c r="P39" s="44">
        <f>M39*2*L39*J39</f>
        <v>44880</v>
      </c>
      <c r="Q39" s="44">
        <v>19.8</v>
      </c>
      <c r="R39" s="37">
        <f>P39/100*Q39</f>
        <v>8886.24</v>
      </c>
      <c r="S39" s="39">
        <f>R39*1.66855342354</f>
        <v>14827.1661743981</v>
      </c>
      <c r="T39" s="40">
        <v>1.555</v>
      </c>
      <c r="U39" s="96">
        <f>R39*T39</f>
        <v>13818.1032</v>
      </c>
      <c r="V39" s="36">
        <v>10</v>
      </c>
      <c r="W39" s="111">
        <v>13032.559584</v>
      </c>
    </row>
    <row r="40" spans="1:24" s="38" customFormat="1" ht="20.000000" customHeight="1">
      <c r="A40" s="43">
        <v>32</v>
      </c>
      <c r="B40" s="44" t="s">
        <v>43</v>
      </c>
      <c r="C40" s="44" t="s">
        <v>124</v>
      </c>
      <c r="D40" s="45">
        <v>5</v>
      </c>
      <c r="E40" s="44" t="s">
        <v>191</v>
      </c>
      <c r="F40" s="46">
        <v>88</v>
      </c>
      <c r="G40" s="47" t="s">
        <v>197</v>
      </c>
      <c r="H40" s="44" t="s">
        <v>201</v>
      </c>
      <c r="I40" s="44" t="s">
        <v>204</v>
      </c>
      <c r="J40" s="47">
        <v>345</v>
      </c>
      <c r="K40" s="47" t="s">
        <v>243</v>
      </c>
      <c r="L40" s="44">
        <v>36</v>
      </c>
      <c r="M40" s="44">
        <v>2</v>
      </c>
      <c r="N40" s="44">
        <v>221328</v>
      </c>
      <c r="O40" s="44">
        <f>P40+N40</f>
        <v>271008</v>
      </c>
      <c r="P40" s="44">
        <f>M40*2*L40*J40</f>
        <v>49680</v>
      </c>
      <c r="Q40" s="44">
        <v>19.1</v>
      </c>
      <c r="R40" s="37">
        <f>P40/100*Q40</f>
        <v>9488.88</v>
      </c>
      <c r="S40" s="39">
        <f>R40*1.66855342354</f>
        <v>15832.7032095602</v>
      </c>
      <c r="T40" s="40">
        <v>1.555</v>
      </c>
      <c r="U40" s="96">
        <f>R40*T40</f>
        <v>14755.2084</v>
      </c>
      <c r="V40" s="36">
        <v>10</v>
      </c>
      <c r="W40" s="112">
        <v>13917</v>
      </c>
    </row>
    <row r="41" spans="1:24" s="38" customFormat="1" ht="20.000000" customHeight="1">
      <c r="A41" s="43">
        <v>33</v>
      </c>
      <c r="B41" s="44" t="s">
        <v>44</v>
      </c>
      <c r="C41" s="44" t="s">
        <v>125</v>
      </c>
      <c r="D41" s="45">
        <v>6.2</v>
      </c>
      <c r="E41" s="44" t="s">
        <v>191</v>
      </c>
      <c r="F41" s="46">
        <v>83</v>
      </c>
      <c r="G41" s="47" t="s">
        <v>197</v>
      </c>
      <c r="H41" s="44" t="s">
        <v>201</v>
      </c>
      <c r="I41" s="44" t="s">
        <v>204</v>
      </c>
      <c r="J41" s="47">
        <v>340</v>
      </c>
      <c r="K41" s="47" t="s">
        <v>244</v>
      </c>
      <c r="L41" s="44">
        <v>27</v>
      </c>
      <c r="M41" s="44">
        <v>2</v>
      </c>
      <c r="N41" s="44">
        <v>227988</v>
      </c>
      <c r="O41" s="44">
        <f>P41+N41</f>
        <v>264708</v>
      </c>
      <c r="P41" s="44">
        <f>M41*2*L41*J41</f>
        <v>36720</v>
      </c>
      <c r="Q41" s="44">
        <v>19.8</v>
      </c>
      <c r="R41" s="37">
        <f>P41/100*Q41</f>
        <v>7270.56</v>
      </c>
      <c r="S41" s="39">
        <f>R41*1.66855342354</f>
        <v>12131.317779053</v>
      </c>
      <c r="T41" s="40">
        <v>1.555</v>
      </c>
      <c r="U41" s="96">
        <f>R41*T41</f>
        <v>11305.7208</v>
      </c>
      <c r="V41" s="36">
        <v>10</v>
      </c>
      <c r="W41" s="111">
        <v>10663.003296</v>
      </c>
    </row>
    <row r="42" spans="1:24" s="38" customFormat="1" ht="20.000000" customHeight="1">
      <c r="A42" s="43">
        <v>34</v>
      </c>
      <c r="B42" s="44" t="s">
        <v>45</v>
      </c>
      <c r="C42" s="44" t="s">
        <v>126</v>
      </c>
      <c r="D42" s="45">
        <v>5.1</v>
      </c>
      <c r="E42" s="44" t="s">
        <v>191</v>
      </c>
      <c r="F42" s="46">
        <v>88</v>
      </c>
      <c r="G42" s="47" t="s">
        <v>197</v>
      </c>
      <c r="H42" s="44" t="s">
        <v>201</v>
      </c>
      <c r="I42" s="44" t="s">
        <v>204</v>
      </c>
      <c r="J42" s="47">
        <v>345</v>
      </c>
      <c r="K42" s="47" t="s">
        <v>243</v>
      </c>
      <c r="L42" s="44">
        <v>60</v>
      </c>
      <c r="M42" s="44">
        <v>2</v>
      </c>
      <c r="N42" s="44">
        <v>503520</v>
      </c>
      <c r="O42" s="44">
        <f>P42+N42</f>
        <v>586320</v>
      </c>
      <c r="P42" s="44">
        <f>M42*2*L42*J42</f>
        <v>82800</v>
      </c>
      <c r="Q42" s="44">
        <v>19.8</v>
      </c>
      <c r="R42" s="37">
        <f>P42/100*Q42</f>
        <v>16394.4</v>
      </c>
      <c r="S42" s="39">
        <f>R42*1.66855342354</f>
        <v>27354.9322468842</v>
      </c>
      <c r="T42" s="40">
        <v>1.555</v>
      </c>
      <c r="U42" s="96">
        <f>R42*T42</f>
        <v>25493.292</v>
      </c>
      <c r="V42" s="36">
        <v>10</v>
      </c>
      <c r="W42" s="111">
        <v>24044.02704</v>
      </c>
    </row>
    <row r="43" spans="1:24" s="38" customFormat="1" ht="20.000000" customHeight="1">
      <c r="A43" s="43">
        <v>35</v>
      </c>
      <c r="B43" s="44" t="s">
        <v>46</v>
      </c>
      <c r="C43" s="44" t="s">
        <v>127</v>
      </c>
      <c r="D43" s="45">
        <v>6.3</v>
      </c>
      <c r="E43" s="44" t="s">
        <v>191</v>
      </c>
      <c r="F43" s="46">
        <v>72</v>
      </c>
      <c r="G43" s="47" t="s">
        <v>197</v>
      </c>
      <c r="H43" s="44" t="s">
        <v>201</v>
      </c>
      <c r="I43" s="44" t="s">
        <v>204</v>
      </c>
      <c r="J43" s="47">
        <v>340</v>
      </c>
      <c r="K43" s="47" t="s">
        <v>245</v>
      </c>
      <c r="L43" s="47">
        <v>17</v>
      </c>
      <c r="M43" s="47">
        <v>6</v>
      </c>
      <c r="N43" s="44">
        <v>239700</v>
      </c>
      <c r="O43" s="44">
        <f>P43+N43</f>
        <v>309060</v>
      </c>
      <c r="P43" s="44">
        <f>M43*2*L43*J43</f>
        <v>69360</v>
      </c>
      <c r="Q43" s="47">
        <v>18.2</v>
      </c>
      <c r="R43" s="37">
        <f>P43/100*Q43</f>
        <v>12623.52</v>
      </c>
      <c r="S43" s="39">
        <f>R43*1.66855342354</f>
        <v>21063.0175131257</v>
      </c>
      <c r="T43" s="40">
        <v>1.555</v>
      </c>
      <c r="U43" s="96">
        <f>R43*T43</f>
        <v>19629.5736</v>
      </c>
      <c r="V43" s="36">
        <v>10</v>
      </c>
      <c r="W43" s="111">
        <v>18513.654432</v>
      </c>
    </row>
    <row r="44" spans="1:24" s="38" customFormat="1" ht="20.000000" customHeight="1">
      <c r="A44" s="43">
        <v>36</v>
      </c>
      <c r="B44" s="44" t="s">
        <v>47</v>
      </c>
      <c r="C44" s="44" t="s">
        <v>128</v>
      </c>
      <c r="D44" s="45">
        <v>6.3</v>
      </c>
      <c r="E44" s="44" t="s">
        <v>191</v>
      </c>
      <c r="F44" s="46">
        <v>72</v>
      </c>
      <c r="G44" s="47" t="s">
        <v>197</v>
      </c>
      <c r="H44" s="44" t="s">
        <v>201</v>
      </c>
      <c r="I44" s="44" t="s">
        <v>204</v>
      </c>
      <c r="J44" s="47">
        <v>340</v>
      </c>
      <c r="K44" s="47" t="s">
        <v>245</v>
      </c>
      <c r="L44" s="47">
        <v>17</v>
      </c>
      <c r="M44" s="47">
        <v>6</v>
      </c>
      <c r="N44" s="44">
        <v>360420</v>
      </c>
      <c r="O44" s="44">
        <f>P44+N44</f>
        <v>429780</v>
      </c>
      <c r="P44" s="44">
        <f>M44*2*L44*J44</f>
        <v>69360</v>
      </c>
      <c r="Q44" s="47">
        <v>18.2</v>
      </c>
      <c r="R44" s="37">
        <f>P44/100*Q44</f>
        <v>12623.52</v>
      </c>
      <c r="S44" s="39">
        <f>R44*1.66855342354</f>
        <v>21063.0175131257</v>
      </c>
      <c r="T44" s="40">
        <v>1.555</v>
      </c>
      <c r="U44" s="96">
        <f>R44*T44</f>
        <v>19629.5736</v>
      </c>
      <c r="V44" s="36">
        <v>10</v>
      </c>
      <c r="W44" s="111">
        <v>18513.654432</v>
      </c>
    </row>
    <row r="45" spans="1:24" s="38" customFormat="1" ht="20.000000" customHeight="1">
      <c r="A45" s="43">
        <v>37</v>
      </c>
      <c r="B45" s="44" t="s">
        <v>48</v>
      </c>
      <c r="C45" s="44" t="s">
        <v>129</v>
      </c>
      <c r="D45" s="45">
        <v>5.3</v>
      </c>
      <c r="E45" s="44" t="s">
        <v>191</v>
      </c>
      <c r="F45" s="46">
        <v>83</v>
      </c>
      <c r="G45" s="47" t="s">
        <v>197</v>
      </c>
      <c r="H45" s="44" t="s">
        <v>201</v>
      </c>
      <c r="I45" s="44" t="s">
        <v>210</v>
      </c>
      <c r="J45" s="47">
        <v>120</v>
      </c>
      <c r="K45" s="47" t="s">
        <v>246</v>
      </c>
      <c r="L45" s="47">
        <v>18</v>
      </c>
      <c r="M45" s="47">
        <v>6</v>
      </c>
      <c r="N45" s="44">
        <v>389760</v>
      </c>
      <c r="O45" s="44">
        <f>P45+N45</f>
        <v>415680</v>
      </c>
      <c r="P45" s="44">
        <f>M45*2*L45*J45</f>
        <v>25920</v>
      </c>
      <c r="Q45" s="47">
        <v>19.8</v>
      </c>
      <c r="R45" s="37">
        <f>P45/100*Q45</f>
        <v>5132.16</v>
      </c>
      <c r="S45" s="49">
        <f>R45*1.66855342354</f>
        <v>8563.28313815505</v>
      </c>
      <c r="T45" s="50">
        <v>1.555</v>
      </c>
      <c r="U45" s="97">
        <f>R45*T45</f>
        <v>7980.5088</v>
      </c>
      <c r="V45" s="98">
        <v>10</v>
      </c>
      <c r="W45" s="111">
        <v>7526.825856</v>
      </c>
      <c r="X45" s="53"/>
    </row>
    <row r="46" spans="1:24" s="38" customFormat="1" ht="20.000000" customHeight="1">
      <c r="A46" s="43">
        <v>38</v>
      </c>
      <c r="B46" s="44" t="s">
        <v>49</v>
      </c>
      <c r="C46" s="44" t="s">
        <v>130</v>
      </c>
      <c r="D46" s="45">
        <v>5.3</v>
      </c>
      <c r="E46" s="44" t="s">
        <v>191</v>
      </c>
      <c r="F46" s="46">
        <v>83</v>
      </c>
      <c r="G46" s="47" t="s">
        <v>197</v>
      </c>
      <c r="H46" s="44" t="s">
        <v>201</v>
      </c>
      <c r="I46" s="44" t="s">
        <v>204</v>
      </c>
      <c r="J46" s="47">
        <v>345</v>
      </c>
      <c r="K46" s="47" t="s">
        <v>246</v>
      </c>
      <c r="L46" s="47">
        <v>18</v>
      </c>
      <c r="M46" s="47">
        <v>6</v>
      </c>
      <c r="N46" s="44">
        <v>389880</v>
      </c>
      <c r="O46" s="44">
        <f>P46+N46</f>
        <v>464400</v>
      </c>
      <c r="P46" s="44">
        <f>M46*2*L46*J46</f>
        <v>74520</v>
      </c>
      <c r="Q46" s="47">
        <v>19.8</v>
      </c>
      <c r="R46" s="37">
        <f>P46/100*Q46</f>
        <v>14754.96</v>
      </c>
      <c r="S46" s="39">
        <f>R46*1.66855342354</f>
        <v>24619.4390221958</v>
      </c>
      <c r="T46" s="40">
        <v>1.555</v>
      </c>
      <c r="U46" s="96">
        <f>R46*T46</f>
        <v>22943.9628</v>
      </c>
      <c r="V46" s="36">
        <v>10</v>
      </c>
      <c r="W46" s="111">
        <v>21639.624336</v>
      </c>
    </row>
    <row r="47" spans="1:24" s="38" customFormat="1" ht="20.000000" customHeight="1">
      <c r="A47" s="43">
        <v>39</v>
      </c>
      <c r="B47" s="44" t="s">
        <v>50</v>
      </c>
      <c r="C47" s="44" t="s">
        <v>131</v>
      </c>
      <c r="D47" s="45">
        <v>5.3</v>
      </c>
      <c r="E47" s="44" t="s">
        <v>191</v>
      </c>
      <c r="F47" s="46">
        <v>83</v>
      </c>
      <c r="G47" s="47" t="s">
        <v>197</v>
      </c>
      <c r="H47" s="44" t="s">
        <v>201</v>
      </c>
      <c r="I47" s="44" t="s">
        <v>204</v>
      </c>
      <c r="J47" s="47">
        <v>345</v>
      </c>
      <c r="K47" s="47" t="s">
        <v>246</v>
      </c>
      <c r="L47" s="47">
        <v>18</v>
      </c>
      <c r="M47" s="47">
        <v>6</v>
      </c>
      <c r="N47" s="44">
        <v>389880</v>
      </c>
      <c r="O47" s="44">
        <f>P47+N47</f>
        <v>464400</v>
      </c>
      <c r="P47" s="44">
        <f>M47*2*L47*J47</f>
        <v>74520</v>
      </c>
      <c r="Q47" s="47">
        <v>19.8</v>
      </c>
      <c r="R47" s="37">
        <f>P47/100*Q47</f>
        <v>14754.96</v>
      </c>
      <c r="S47" s="39">
        <f>R47*1.66855342354</f>
        <v>24619.4390221958</v>
      </c>
      <c r="T47" s="40">
        <v>1.555</v>
      </c>
      <c r="U47" s="96">
        <f>R47*T47</f>
        <v>22943.9628</v>
      </c>
      <c r="V47" s="36">
        <v>10</v>
      </c>
      <c r="W47" s="111">
        <v>21639.624336</v>
      </c>
    </row>
    <row r="48" spans="1:24" s="38" customFormat="1" ht="20.000000" customHeight="1">
      <c r="A48" s="43">
        <v>40</v>
      </c>
      <c r="B48" s="44" t="s">
        <v>51</v>
      </c>
      <c r="C48" s="44" t="s">
        <v>132</v>
      </c>
      <c r="D48" s="45">
        <v>5.3</v>
      </c>
      <c r="E48" s="44" t="s">
        <v>191</v>
      </c>
      <c r="F48" s="46">
        <v>83</v>
      </c>
      <c r="G48" s="47" t="s">
        <v>197</v>
      </c>
      <c r="H48" s="44" t="s">
        <v>201</v>
      </c>
      <c r="I48" s="44" t="s">
        <v>204</v>
      </c>
      <c r="J48" s="47">
        <v>345</v>
      </c>
      <c r="K48" s="47" t="s">
        <v>246</v>
      </c>
      <c r="L48" s="47">
        <v>18</v>
      </c>
      <c r="M48" s="47">
        <v>6</v>
      </c>
      <c r="N48" s="44">
        <v>389880</v>
      </c>
      <c r="O48" s="44">
        <f>P48+N48</f>
        <v>464400</v>
      </c>
      <c r="P48" s="44">
        <f>M48*2*L48*J48</f>
        <v>74520</v>
      </c>
      <c r="Q48" s="47">
        <v>19.8</v>
      </c>
      <c r="R48" s="37">
        <f>P48/100*Q48</f>
        <v>14754.96</v>
      </c>
      <c r="S48" s="39">
        <f>R48*1.66855342354</f>
        <v>24619.4390221958</v>
      </c>
      <c r="T48" s="40">
        <v>1.555</v>
      </c>
      <c r="U48" s="96">
        <f>R48*T48</f>
        <v>22943.9628</v>
      </c>
      <c r="V48" s="36">
        <v>10</v>
      </c>
      <c r="W48" s="111">
        <v>21639.624336</v>
      </c>
    </row>
    <row r="49" spans="1:24" s="38" customFormat="1" ht="20.000000" customHeight="1">
      <c r="A49" s="43">
        <v>41</v>
      </c>
      <c r="B49" s="44" t="s">
        <v>52</v>
      </c>
      <c r="C49" s="44" t="s">
        <v>133</v>
      </c>
      <c r="D49" s="45">
        <v>6.3</v>
      </c>
      <c r="E49" s="44" t="s">
        <v>191</v>
      </c>
      <c r="F49" s="46">
        <v>72</v>
      </c>
      <c r="G49" s="47" t="s">
        <v>197</v>
      </c>
      <c r="H49" s="44" t="s">
        <v>201</v>
      </c>
      <c r="I49" s="44" t="s">
        <v>204</v>
      </c>
      <c r="J49" s="47">
        <v>340</v>
      </c>
      <c r="K49" s="47" t="s">
        <v>245</v>
      </c>
      <c r="L49" s="47">
        <v>17</v>
      </c>
      <c r="M49" s="47">
        <v>6</v>
      </c>
      <c r="N49" s="44">
        <v>437280</v>
      </c>
      <c r="O49" s="44">
        <f>P49+N49</f>
        <v>506640</v>
      </c>
      <c r="P49" s="44">
        <f>M49*2*L49*J49</f>
        <v>69360</v>
      </c>
      <c r="Q49" s="47">
        <v>18.2</v>
      </c>
      <c r="R49" s="37">
        <f>P49/100*Q49</f>
        <v>12623.52</v>
      </c>
      <c r="S49" s="39">
        <f>R49*1.66855342354</f>
        <v>21063.0175131257</v>
      </c>
      <c r="T49" s="40">
        <v>1.555</v>
      </c>
      <c r="U49" s="96">
        <f>R49*T49</f>
        <v>19629.5736</v>
      </c>
      <c r="V49" s="36">
        <v>10</v>
      </c>
      <c r="W49" s="111">
        <v>18513.654432</v>
      </c>
    </row>
    <row r="50" spans="1:24" s="38" customFormat="1" ht="20.000000" customHeight="1">
      <c r="A50" s="43">
        <v>42</v>
      </c>
      <c r="B50" s="44" t="s">
        <v>53</v>
      </c>
      <c r="C50" s="44" t="s">
        <v>134</v>
      </c>
      <c r="D50" s="45">
        <v>5.3</v>
      </c>
      <c r="E50" s="44" t="s">
        <v>191</v>
      </c>
      <c r="F50" s="46">
        <v>83</v>
      </c>
      <c r="G50" s="47" t="s">
        <v>197</v>
      </c>
      <c r="H50" s="44" t="s">
        <v>201</v>
      </c>
      <c r="I50" s="44" t="s">
        <v>204</v>
      </c>
      <c r="J50" s="47">
        <v>345</v>
      </c>
      <c r="K50" s="47" t="s">
        <v>247</v>
      </c>
      <c r="L50" s="47">
        <v>18</v>
      </c>
      <c r="M50" s="47">
        <v>6</v>
      </c>
      <c r="N50" s="44">
        <v>387720</v>
      </c>
      <c r="O50" s="44">
        <f>P50+N50</f>
        <v>462240</v>
      </c>
      <c r="P50" s="44">
        <f>M50*2*L50*J50</f>
        <v>74520</v>
      </c>
      <c r="Q50" s="47">
        <v>19.8</v>
      </c>
      <c r="R50" s="37">
        <f>P50/100*Q50</f>
        <v>14754.96</v>
      </c>
      <c r="S50" s="39">
        <f>R50*1.66855342354</f>
        <v>24619.4390221958</v>
      </c>
      <c r="T50" s="40">
        <v>1.555</v>
      </c>
      <c r="U50" s="96">
        <f>R50*T50</f>
        <v>22943.9628</v>
      </c>
      <c r="V50" s="36">
        <v>10</v>
      </c>
      <c r="W50" s="111">
        <v>21639.624336</v>
      </c>
    </row>
    <row r="51" spans="1:24" s="38" customFormat="1" ht="20.000000" customHeight="1">
      <c r="A51" s="43">
        <v>43</v>
      </c>
      <c r="B51" s="44" t="s">
        <v>54</v>
      </c>
      <c r="C51" s="44" t="s">
        <v>135</v>
      </c>
      <c r="D51" s="45">
        <v>6.3</v>
      </c>
      <c r="E51" s="44" t="s">
        <v>191</v>
      </c>
      <c r="F51" s="46">
        <v>72</v>
      </c>
      <c r="G51" s="47" t="s">
        <v>197</v>
      </c>
      <c r="H51" s="44" t="s">
        <v>201</v>
      </c>
      <c r="I51" s="44" t="s">
        <v>204</v>
      </c>
      <c r="J51" s="47">
        <v>340</v>
      </c>
      <c r="K51" s="47" t="s">
        <v>245</v>
      </c>
      <c r="L51" s="47">
        <v>17</v>
      </c>
      <c r="M51" s="47">
        <v>6</v>
      </c>
      <c r="N51" s="44">
        <v>437280</v>
      </c>
      <c r="O51" s="44">
        <f>P51+N51</f>
        <v>506640</v>
      </c>
      <c r="P51" s="44">
        <f>M51*2*L51*J51</f>
        <v>69360</v>
      </c>
      <c r="Q51" s="47">
        <v>18.2</v>
      </c>
      <c r="R51" s="37">
        <f>P51/100*Q51</f>
        <v>12623.52</v>
      </c>
      <c r="S51" s="39">
        <f>R51*1.66855342354</f>
        <v>21063.0175131257</v>
      </c>
      <c r="T51" s="40">
        <v>1.555</v>
      </c>
      <c r="U51" s="96">
        <f>R51*T51</f>
        <v>19629.5736</v>
      </c>
      <c r="V51" s="36">
        <v>10</v>
      </c>
      <c r="W51" s="111">
        <v>18513.654432</v>
      </c>
    </row>
    <row r="52" spans="1:24" s="38" customFormat="1" ht="20.000000" customHeight="1">
      <c r="A52" s="43">
        <v>44</v>
      </c>
      <c r="B52" s="44" t="s">
        <v>55</v>
      </c>
      <c r="C52" s="44" t="s">
        <v>136</v>
      </c>
      <c r="D52" s="45">
        <v>6.3</v>
      </c>
      <c r="E52" s="44" t="s">
        <v>191</v>
      </c>
      <c r="F52" s="46">
        <v>72</v>
      </c>
      <c r="G52" s="47" t="s">
        <v>197</v>
      </c>
      <c r="H52" s="44" t="s">
        <v>201</v>
      </c>
      <c r="I52" s="44" t="s">
        <v>204</v>
      </c>
      <c r="J52" s="47">
        <v>340</v>
      </c>
      <c r="K52" s="47" t="s">
        <v>245</v>
      </c>
      <c r="L52" s="47">
        <v>17</v>
      </c>
      <c r="M52" s="47">
        <v>6</v>
      </c>
      <c r="N52" s="44">
        <v>437280</v>
      </c>
      <c r="O52" s="44">
        <f>P52+N52</f>
        <v>506640</v>
      </c>
      <c r="P52" s="44">
        <f>M52*2*L52*J52</f>
        <v>69360</v>
      </c>
      <c r="Q52" s="47">
        <v>18.2</v>
      </c>
      <c r="R52" s="37">
        <f>P52/100*Q52</f>
        <v>12623.52</v>
      </c>
      <c r="S52" s="39">
        <f>R52*1.66855342354</f>
        <v>21063.0175131257</v>
      </c>
      <c r="T52" s="40">
        <v>1.555</v>
      </c>
      <c r="U52" s="96">
        <f>R52*T52</f>
        <v>19629.5736</v>
      </c>
      <c r="V52" s="36">
        <v>10</v>
      </c>
      <c r="W52" s="111">
        <v>18513.654432</v>
      </c>
    </row>
    <row r="53" spans="1:24" s="38" customFormat="1" ht="20.000000" customHeight="1">
      <c r="A53" s="43">
        <v>45</v>
      </c>
      <c r="B53" s="44" t="s">
        <v>56</v>
      </c>
      <c r="C53" s="44" t="s">
        <v>137</v>
      </c>
      <c r="D53" s="45">
        <v>3</v>
      </c>
      <c r="E53" s="44" t="s">
        <v>190</v>
      </c>
      <c r="F53" s="46">
        <v>73</v>
      </c>
      <c r="G53" s="47" t="s">
        <v>197</v>
      </c>
      <c r="H53" s="44" t="s">
        <v>201</v>
      </c>
      <c r="I53" s="44" t="s">
        <v>204</v>
      </c>
      <c r="J53" s="47">
        <v>350</v>
      </c>
      <c r="K53" s="47" t="s">
        <v>247</v>
      </c>
      <c r="L53" s="47">
        <v>18</v>
      </c>
      <c r="M53" s="47">
        <v>6</v>
      </c>
      <c r="N53" s="44">
        <v>686390</v>
      </c>
      <c r="O53" s="44">
        <f>P53+N53</f>
        <v>761990</v>
      </c>
      <c r="P53" s="44">
        <f>M53*2*L53*J53</f>
        <v>75600</v>
      </c>
      <c r="Q53" s="47">
        <v>17.6</v>
      </c>
      <c r="R53" s="37">
        <f>P53/100*Q53</f>
        <v>13305.6</v>
      </c>
      <c r="S53" s="39">
        <f>R53*1.66855342354</f>
        <v>22201.1044322538</v>
      </c>
      <c r="T53" s="40">
        <v>1.555</v>
      </c>
      <c r="U53" s="96">
        <f>R53*T53</f>
        <v>20690.208</v>
      </c>
      <c r="V53" s="36">
        <v>10</v>
      </c>
      <c r="W53" s="111">
        <v>19513.99296</v>
      </c>
    </row>
    <row r="54" spans="1:24" s="38" customFormat="1" ht="20.000000" customHeight="1">
      <c r="A54" s="43">
        <v>46</v>
      </c>
      <c r="B54" s="44" t="s">
        <v>57</v>
      </c>
      <c r="C54" s="44" t="s">
        <v>138</v>
      </c>
      <c r="D54" s="45">
        <v>3</v>
      </c>
      <c r="E54" s="44" t="s">
        <v>191</v>
      </c>
      <c r="F54" s="46">
        <v>65</v>
      </c>
      <c r="G54" s="47" t="s">
        <v>197</v>
      </c>
      <c r="H54" s="44" t="s">
        <v>201</v>
      </c>
      <c r="I54" s="44" t="s">
        <v>204</v>
      </c>
      <c r="J54" s="47">
        <v>350</v>
      </c>
      <c r="K54" s="47" t="s">
        <v>248</v>
      </c>
      <c r="L54" s="47">
        <v>17.5</v>
      </c>
      <c r="M54" s="47">
        <v>3</v>
      </c>
      <c r="N54" s="44">
        <v>120750</v>
      </c>
      <c r="O54" s="44">
        <f>P54+N54</f>
        <v>157500</v>
      </c>
      <c r="P54" s="44">
        <f>M54*2*L54*J54</f>
        <v>36750</v>
      </c>
      <c r="Q54" s="47">
        <v>16.9</v>
      </c>
      <c r="R54" s="37">
        <f>P54/100*Q54</f>
        <v>6210.75</v>
      </c>
      <c r="S54" s="39">
        <f>R54*1.66855342354</f>
        <v>10362.9681752511</v>
      </c>
      <c r="T54" s="40">
        <v>1.555</v>
      </c>
      <c r="U54" s="96">
        <f>R54*T54</f>
        <v>9657.71625</v>
      </c>
      <c r="V54" s="36">
        <v>10</v>
      </c>
      <c r="W54" s="111">
        <v>9108.68595</v>
      </c>
    </row>
    <row r="55" spans="1:24" s="38" customFormat="1" ht="20.000000" customHeight="1">
      <c r="A55" s="43">
        <v>47</v>
      </c>
      <c r="B55" s="44" t="s">
        <v>58</v>
      </c>
      <c r="C55" s="44" t="s">
        <v>139</v>
      </c>
      <c r="D55" s="45">
        <v>3.6</v>
      </c>
      <c r="E55" s="44" t="s">
        <v>191</v>
      </c>
      <c r="F55" s="46">
        <v>65</v>
      </c>
      <c r="G55" s="47" t="s">
        <v>197</v>
      </c>
      <c r="H55" s="44" t="s">
        <v>201</v>
      </c>
      <c r="I55" s="44" t="s">
        <v>204</v>
      </c>
      <c r="J55" s="47">
        <v>345</v>
      </c>
      <c r="K55" s="47" t="s">
        <v>249</v>
      </c>
      <c r="L55" s="44">
        <v>18</v>
      </c>
      <c r="M55" s="44">
        <v>4</v>
      </c>
      <c r="N55" s="44">
        <v>179280</v>
      </c>
      <c r="O55" s="44">
        <f>P55+N55</f>
        <v>228960</v>
      </c>
      <c r="P55" s="44">
        <f>M55*2*L55*J55</f>
        <v>49680</v>
      </c>
      <c r="Q55" s="44">
        <v>16.9</v>
      </c>
      <c r="R55" s="37">
        <f>P55/100*Q55</f>
        <v>8395.92</v>
      </c>
      <c r="S55" s="39">
        <f>R55*1.66855342354</f>
        <v>14009.041059768</v>
      </c>
      <c r="T55" s="40">
        <v>1.555</v>
      </c>
      <c r="U55" s="96">
        <f>R55*T55</f>
        <v>13055.6556</v>
      </c>
      <c r="V55" s="36">
        <v>10</v>
      </c>
      <c r="W55" s="112">
        <v>12314</v>
      </c>
    </row>
    <row r="56" spans="1:24" s="38" customFormat="1" ht="20.000000" customHeight="1">
      <c r="A56" s="43">
        <v>48</v>
      </c>
      <c r="B56" s="44" t="s">
        <v>59</v>
      </c>
      <c r="C56" s="44" t="s">
        <v>140</v>
      </c>
      <c r="D56" s="45">
        <v>4.2</v>
      </c>
      <c r="E56" s="44" t="s">
        <v>190</v>
      </c>
      <c r="F56" s="46">
        <v>65</v>
      </c>
      <c r="G56" s="47" t="s">
        <v>197</v>
      </c>
      <c r="H56" s="44" t="s">
        <v>201</v>
      </c>
      <c r="I56" s="44" t="s">
        <v>204</v>
      </c>
      <c r="J56" s="47">
        <v>345</v>
      </c>
      <c r="K56" s="47" t="s">
        <v>249</v>
      </c>
      <c r="L56" s="44">
        <v>18</v>
      </c>
      <c r="M56" s="44">
        <v>4</v>
      </c>
      <c r="N56" s="44">
        <v>255600</v>
      </c>
      <c r="O56" s="44">
        <f>P56+N56</f>
        <v>305280</v>
      </c>
      <c r="P56" s="44">
        <f>M56*2*L56*J56</f>
        <v>49680</v>
      </c>
      <c r="Q56" s="44">
        <v>16.9</v>
      </c>
      <c r="R56" s="37">
        <f>P56/100*Q56</f>
        <v>8395.92</v>
      </c>
      <c r="S56" s="39">
        <f>R56*1.66855342354</f>
        <v>14009.041059768</v>
      </c>
      <c r="T56" s="40">
        <v>1.555</v>
      </c>
      <c r="U56" s="96">
        <f>R56*T56</f>
        <v>13055.6556</v>
      </c>
      <c r="V56" s="36">
        <v>10</v>
      </c>
      <c r="W56" s="112">
        <v>12314</v>
      </c>
    </row>
    <row r="57" spans="1:24" s="38" customFormat="1" ht="20.000000" customHeight="1">
      <c r="A57" s="43">
        <v>49</v>
      </c>
      <c r="B57" s="44" t="s">
        <v>60</v>
      </c>
      <c r="C57" s="44" t="s">
        <v>141</v>
      </c>
      <c r="D57" s="45">
        <v>5.2</v>
      </c>
      <c r="E57" s="44" t="s">
        <v>190</v>
      </c>
      <c r="F57" s="46">
        <v>65</v>
      </c>
      <c r="G57" s="47" t="s">
        <v>197</v>
      </c>
      <c r="H57" s="44" t="s">
        <v>201</v>
      </c>
      <c r="I57" s="44" t="s">
        <v>204</v>
      </c>
      <c r="J57" s="47">
        <v>345</v>
      </c>
      <c r="K57" s="47" t="s">
        <v>249</v>
      </c>
      <c r="L57" s="44">
        <v>18</v>
      </c>
      <c r="M57" s="44">
        <v>4</v>
      </c>
      <c r="N57" s="44">
        <v>255600</v>
      </c>
      <c r="O57" s="44">
        <f>P57+N57</f>
        <v>305280</v>
      </c>
      <c r="P57" s="44">
        <f>M57*2*L57*J57</f>
        <v>49680</v>
      </c>
      <c r="Q57" s="44">
        <v>17.6</v>
      </c>
      <c r="R57" s="37">
        <f>P57/100*Q57</f>
        <v>8743.68</v>
      </c>
      <c r="S57" s="39">
        <f>R57*1.66855342354</f>
        <v>14589.2971983382</v>
      </c>
      <c r="T57" s="40">
        <v>1.555</v>
      </c>
      <c r="U57" s="96">
        <f>R57*T57</f>
        <v>13596.4224</v>
      </c>
      <c r="V57" s="36">
        <v>10</v>
      </c>
      <c r="W57" s="111">
        <v>12823.481088</v>
      </c>
    </row>
    <row r="58" spans="1:24" s="38" customFormat="1" ht="20.000000" customHeight="1">
      <c r="A58" s="43">
        <v>50</v>
      </c>
      <c r="B58" s="44" t="s">
        <v>61</v>
      </c>
      <c r="C58" s="44" t="s">
        <v>142</v>
      </c>
      <c r="D58" s="45">
        <v>6.7</v>
      </c>
      <c r="E58" s="44" t="s">
        <v>190</v>
      </c>
      <c r="F58" s="46">
        <v>65</v>
      </c>
      <c r="G58" s="47" t="s">
        <v>197</v>
      </c>
      <c r="H58" s="44" t="s">
        <v>201</v>
      </c>
      <c r="I58" s="44" t="s">
        <v>204</v>
      </c>
      <c r="J58" s="47">
        <v>340</v>
      </c>
      <c r="K58" s="47" t="s">
        <v>249</v>
      </c>
      <c r="L58" s="44">
        <v>18</v>
      </c>
      <c r="M58" s="44">
        <v>4</v>
      </c>
      <c r="N58" s="44">
        <v>331200</v>
      </c>
      <c r="O58" s="44">
        <f>P58+N58</f>
        <v>380160</v>
      </c>
      <c r="P58" s="44">
        <f>M58*2*L58*J58</f>
        <v>48960</v>
      </c>
      <c r="Q58" s="44">
        <v>17.6</v>
      </c>
      <c r="R58" s="37">
        <f>P58/100*Q58</f>
        <v>8616.96</v>
      </c>
      <c r="S58" s="39">
        <f>R58*1.66855342354</f>
        <v>14377.8581085072</v>
      </c>
      <c r="T58" s="40">
        <v>1.555</v>
      </c>
      <c r="U58" s="96">
        <f>R58*T58</f>
        <v>13399.3728</v>
      </c>
      <c r="V58" s="36">
        <v>10</v>
      </c>
      <c r="W58" s="111">
        <v>12637.633536</v>
      </c>
    </row>
    <row r="59" spans="1:24" s="38" customFormat="1" ht="20.000000" customHeight="1">
      <c r="A59" s="43">
        <v>51</v>
      </c>
      <c r="B59" s="44" t="s">
        <v>59</v>
      </c>
      <c r="C59" s="44" t="s">
        <v>143</v>
      </c>
      <c r="D59" s="45">
        <v>3</v>
      </c>
      <c r="E59" s="44" t="s">
        <v>192</v>
      </c>
      <c r="F59" s="46">
        <v>65</v>
      </c>
      <c r="G59" s="47" t="s">
        <v>197</v>
      </c>
      <c r="H59" s="44" t="s">
        <v>201</v>
      </c>
      <c r="I59" s="44" t="s">
        <v>204</v>
      </c>
      <c r="J59" s="47">
        <v>350</v>
      </c>
      <c r="K59" s="47" t="s">
        <v>250</v>
      </c>
      <c r="L59" s="47">
        <v>15</v>
      </c>
      <c r="M59" s="47">
        <v>4</v>
      </c>
      <c r="N59" s="44">
        <v>463400</v>
      </c>
      <c r="O59" s="44">
        <f>P59+N59</f>
        <v>505400</v>
      </c>
      <c r="P59" s="44">
        <f>M59*2*L59*J59</f>
        <v>42000</v>
      </c>
      <c r="Q59" s="47">
        <v>16.9</v>
      </c>
      <c r="R59" s="37">
        <f>P59/100*Q59</f>
        <v>7098</v>
      </c>
      <c r="S59" s="39">
        <f>R59*1.66855342354</f>
        <v>11843.3922002869</v>
      </c>
      <c r="T59" s="40">
        <v>1.555</v>
      </c>
      <c r="U59" s="96">
        <f>R59*T59</f>
        <v>11037.39</v>
      </c>
      <c r="V59" s="36">
        <v>10</v>
      </c>
      <c r="W59" s="111">
        <v>10409.9268</v>
      </c>
    </row>
    <row r="60" spans="1:24" s="38" customFormat="1" ht="20.000000" customHeight="1">
      <c r="A60" s="43">
        <v>52</v>
      </c>
      <c r="B60" s="44" t="s">
        <v>62</v>
      </c>
      <c r="C60" s="44" t="s">
        <v>144</v>
      </c>
      <c r="D60" s="45">
        <v>3</v>
      </c>
      <c r="E60" s="44" t="s">
        <v>191</v>
      </c>
      <c r="F60" s="46">
        <v>80</v>
      </c>
      <c r="G60" s="47" t="s">
        <v>197</v>
      </c>
      <c r="H60" s="44" t="s">
        <v>201</v>
      </c>
      <c r="I60" s="44" t="s">
        <v>204</v>
      </c>
      <c r="J60" s="47">
        <v>350</v>
      </c>
      <c r="K60" s="47" t="s">
        <v>251</v>
      </c>
      <c r="L60" s="47">
        <v>27</v>
      </c>
      <c r="M60" s="47">
        <v>4</v>
      </c>
      <c r="N60" s="44">
        <v>226800</v>
      </c>
      <c r="O60" s="44">
        <f>P60+N60</f>
        <v>302400</v>
      </c>
      <c r="P60" s="44">
        <f>M60*2*L60*J60</f>
        <v>75600</v>
      </c>
      <c r="Q60" s="47">
        <v>19.1</v>
      </c>
      <c r="R60" s="37">
        <f>P60/100*Q60</f>
        <v>14439.6</v>
      </c>
      <c r="S60" s="39">
        <f>R60*1.66855342354</f>
        <v>24093.2440145482</v>
      </c>
      <c r="T60" s="40">
        <v>1.555</v>
      </c>
      <c r="U60" s="96">
        <f>R60*T60</f>
        <v>22453.578</v>
      </c>
      <c r="V60" s="36">
        <v>10</v>
      </c>
      <c r="W60" s="111">
        <v>21178</v>
      </c>
    </row>
    <row r="61" spans="1:24" s="38" customFormat="1" ht="20.000000" customHeight="1">
      <c r="A61" s="43">
        <v>53</v>
      </c>
      <c r="B61" s="47" t="s">
        <v>63</v>
      </c>
      <c r="C61" s="44" t="s">
        <v>145</v>
      </c>
      <c r="D61" s="45">
        <v>3.7</v>
      </c>
      <c r="E61" s="44" t="s">
        <v>191</v>
      </c>
      <c r="F61" s="44">
        <v>88</v>
      </c>
      <c r="G61" s="44" t="s">
        <v>197</v>
      </c>
      <c r="H61" s="44" t="s">
        <v>201</v>
      </c>
      <c r="I61" s="44" t="s">
        <v>204</v>
      </c>
      <c r="J61" s="47">
        <v>345</v>
      </c>
      <c r="K61" s="44" t="s">
        <v>252</v>
      </c>
      <c r="L61" s="44">
        <v>26.8</v>
      </c>
      <c r="M61" s="47">
        <v>2</v>
      </c>
      <c r="N61" s="44">
        <v>99267</v>
      </c>
      <c r="O61" s="44">
        <f>P61+N61</f>
        <v>136251</v>
      </c>
      <c r="P61" s="44">
        <f>M61*2*L61*J61</f>
        <v>36984</v>
      </c>
      <c r="Q61" s="44">
        <v>19.1</v>
      </c>
      <c r="R61" s="37">
        <f>P61/100*Q61</f>
        <v>7063.944</v>
      </c>
      <c r="S61" s="39">
        <f>R61*1.66855342354</f>
        <v>11786.5679448948</v>
      </c>
      <c r="T61" s="40">
        <v>1.555</v>
      </c>
      <c r="U61" s="96">
        <f>R61*T61</f>
        <v>10984.43292</v>
      </c>
      <c r="V61" s="36">
        <v>10</v>
      </c>
      <c r="W61" s="111">
        <v>10359.9802704</v>
      </c>
    </row>
    <row r="62" spans="1:24" s="38" customFormat="1" ht="20.000000" customHeight="1">
      <c r="A62" s="43">
        <v>54</v>
      </c>
      <c r="B62" s="44" t="s">
        <v>64</v>
      </c>
      <c r="C62" s="44" t="s">
        <v>146</v>
      </c>
      <c r="D62" s="45">
        <v>5.2</v>
      </c>
      <c r="E62" s="44" t="s">
        <v>191</v>
      </c>
      <c r="F62" s="46">
        <v>74</v>
      </c>
      <c r="G62" s="47" t="s">
        <v>198</v>
      </c>
      <c r="H62" s="44" t="s">
        <v>201</v>
      </c>
      <c r="I62" s="44" t="s">
        <v>204</v>
      </c>
      <c r="J62" s="44">
        <v>345</v>
      </c>
      <c r="K62" s="47" t="s">
        <v>253</v>
      </c>
      <c r="L62" s="44">
        <v>13</v>
      </c>
      <c r="M62" s="44">
        <v>2</v>
      </c>
      <c r="N62" s="44">
        <v>92820</v>
      </c>
      <c r="O62" s="44">
        <f>P62+N62</f>
        <v>110760</v>
      </c>
      <c r="P62" s="44">
        <f>M62*2*L62*J62</f>
        <v>17940</v>
      </c>
      <c r="Q62" s="44">
        <v>19.6</v>
      </c>
      <c r="R62" s="37">
        <f>P62/100*Q62</f>
        <v>3516.24</v>
      </c>
      <c r="S62" s="39">
        <f>R62*1.66855342354</f>
        <v>5867.03428998829</v>
      </c>
      <c r="T62" s="40">
        <v>1.555</v>
      </c>
      <c r="U62" s="96">
        <f>R62*T62</f>
        <v>5467.7532</v>
      </c>
      <c r="V62" s="36">
        <v>10</v>
      </c>
      <c r="W62" s="111">
        <v>5156.917584</v>
      </c>
    </row>
    <row r="63" spans="1:24" s="38" customFormat="1" ht="20.000000" customHeight="1">
      <c r="A63" s="43">
        <v>55</v>
      </c>
      <c r="B63" s="44" t="s">
        <v>65</v>
      </c>
      <c r="C63" s="44" t="s">
        <v>147</v>
      </c>
      <c r="D63" s="45">
        <v>7.1</v>
      </c>
      <c r="E63" s="44" t="s">
        <v>191</v>
      </c>
      <c r="F63" s="46">
        <v>60</v>
      </c>
      <c r="G63" s="47" t="s">
        <v>198</v>
      </c>
      <c r="H63" s="44" t="s">
        <v>201</v>
      </c>
      <c r="I63" s="44" t="s">
        <v>211</v>
      </c>
      <c r="J63" s="47">
        <v>28</v>
      </c>
      <c r="K63" s="47" t="s">
        <v>254</v>
      </c>
      <c r="L63" s="47">
        <v>8</v>
      </c>
      <c r="M63" s="47">
        <v>2</v>
      </c>
      <c r="N63" s="44">
        <v>68000</v>
      </c>
      <c r="O63" s="44">
        <f>P63+N63</f>
        <v>68896</v>
      </c>
      <c r="P63" s="44">
        <f>M63*2*L63*J63</f>
        <v>896</v>
      </c>
      <c r="Q63" s="47">
        <v>18.9</v>
      </c>
      <c r="R63" s="37">
        <f>P63/100*Q63</f>
        <v>169.344</v>
      </c>
      <c r="S63" s="49">
        <f>R63*1.66855342354</f>
        <v>282.559510955958</v>
      </c>
      <c r="T63" s="50">
        <v>1.555</v>
      </c>
      <c r="U63" s="97">
        <f>R63*T63</f>
        <v>263.32992</v>
      </c>
      <c r="V63" s="98">
        <v>10</v>
      </c>
      <c r="W63" s="111">
        <v>248.3599104</v>
      </c>
      <c r="X63" s="53"/>
    </row>
    <row r="64" spans="1:24" s="38" customFormat="1" ht="20.000000" customHeight="1">
      <c r="A64" s="43">
        <v>56</v>
      </c>
      <c r="B64" s="44" t="s">
        <v>25</v>
      </c>
      <c r="C64" s="44" t="s">
        <v>148</v>
      </c>
      <c r="D64" s="45">
        <v>7</v>
      </c>
      <c r="E64" s="44" t="s">
        <v>191</v>
      </c>
      <c r="F64" s="46">
        <v>36</v>
      </c>
      <c r="G64" s="47" t="s">
        <v>198</v>
      </c>
      <c r="H64" s="44" t="s">
        <v>201</v>
      </c>
      <c r="I64" s="44" t="s">
        <v>207</v>
      </c>
      <c r="J64" s="47">
        <v>210</v>
      </c>
      <c r="K64" s="47" t="s">
        <v>229</v>
      </c>
      <c r="L64" s="47">
        <v>22</v>
      </c>
      <c r="M64" s="47">
        <v>2</v>
      </c>
      <c r="N64" s="44">
        <v>214140</v>
      </c>
      <c r="O64" s="44">
        <f>P64+N64</f>
        <v>232620</v>
      </c>
      <c r="P64" s="44">
        <f>M64*2*L64*J64</f>
        <v>18480</v>
      </c>
      <c r="Q64" s="47">
        <v>13.5</v>
      </c>
      <c r="R64" s="37">
        <f>P64/100*Q64</f>
        <v>2494.8</v>
      </c>
      <c r="S64" s="49">
        <f>R64*1.66855342354</f>
        <v>4162.70708104759</v>
      </c>
      <c r="T64" s="50">
        <v>1.555</v>
      </c>
      <c r="U64" s="97">
        <f>R64*T64</f>
        <v>3879.414</v>
      </c>
      <c r="V64" s="98">
        <v>10</v>
      </c>
      <c r="W64" s="111">
        <v>3658.87368</v>
      </c>
      <c r="X64" s="53"/>
    </row>
    <row r="65" spans="1:24" s="38" customFormat="1" ht="20.000000" customHeight="1">
      <c r="A65" s="43">
        <v>57</v>
      </c>
      <c r="B65" s="44" t="s">
        <v>66</v>
      </c>
      <c r="C65" s="44" t="s">
        <v>149</v>
      </c>
      <c r="D65" s="45">
        <v>7.1</v>
      </c>
      <c r="E65" s="44" t="s">
        <v>191</v>
      </c>
      <c r="F65" s="46">
        <v>36</v>
      </c>
      <c r="G65" s="47" t="s">
        <v>198</v>
      </c>
      <c r="H65" s="44" t="s">
        <v>201</v>
      </c>
      <c r="I65" s="44" t="s">
        <v>205</v>
      </c>
      <c r="J65" s="44">
        <v>90</v>
      </c>
      <c r="K65" s="47" t="s">
        <v>255</v>
      </c>
      <c r="L65" s="44">
        <v>22</v>
      </c>
      <c r="M65" s="44">
        <v>2</v>
      </c>
      <c r="N65" s="44">
        <v>213400</v>
      </c>
      <c r="O65" s="44">
        <f>P65+N65</f>
        <v>221320</v>
      </c>
      <c r="P65" s="44">
        <f>M65*2*L65*J65</f>
        <v>7920</v>
      </c>
      <c r="Q65" s="44">
        <v>13.5</v>
      </c>
      <c r="R65" s="37">
        <f>P65/100*Q65</f>
        <v>1069.2</v>
      </c>
      <c r="S65" s="49">
        <f>R65*1.66855342354</f>
        <v>1784.01732044897</v>
      </c>
      <c r="T65" s="50">
        <v>1.555</v>
      </c>
      <c r="U65" s="97">
        <f>R65*T65</f>
        <v>1662.606</v>
      </c>
      <c r="V65" s="98">
        <v>10</v>
      </c>
      <c r="W65" s="111">
        <v>1568.08872</v>
      </c>
      <c r="X65" s="53"/>
    </row>
    <row r="66" spans="1:24" s="38" customFormat="1" ht="20.000000" customHeight="1">
      <c r="A66" s="43">
        <v>58</v>
      </c>
      <c r="B66" s="44" t="s">
        <v>67</v>
      </c>
      <c r="C66" s="44" t="s">
        <v>150</v>
      </c>
      <c r="D66" s="45">
        <v>6</v>
      </c>
      <c r="E66" s="44" t="s">
        <v>191</v>
      </c>
      <c r="F66" s="46">
        <v>83</v>
      </c>
      <c r="G66" s="47" t="s">
        <v>198</v>
      </c>
      <c r="H66" s="44" t="s">
        <v>201</v>
      </c>
      <c r="I66" s="44" t="s">
        <v>212</v>
      </c>
      <c r="J66" s="44">
        <v>300</v>
      </c>
      <c r="K66" s="47" t="s">
        <v>256</v>
      </c>
      <c r="L66" s="44">
        <v>25</v>
      </c>
      <c r="M66" s="44">
        <v>2</v>
      </c>
      <c r="N66" s="44">
        <v>209000</v>
      </c>
      <c r="O66" s="44">
        <f>P66+N66</f>
        <v>239000</v>
      </c>
      <c r="P66" s="44">
        <f>M66*2*L66*J66</f>
        <v>30000</v>
      </c>
      <c r="Q66" s="44">
        <v>21.2</v>
      </c>
      <c r="R66" s="37">
        <f>P66/100*Q66</f>
        <v>6360</v>
      </c>
      <c r="S66" s="49">
        <f>R66*1.66855342354</f>
        <v>10611.9997737144</v>
      </c>
      <c r="T66" s="50">
        <v>1.555</v>
      </c>
      <c r="U66" s="97">
        <f>R66*T66</f>
        <v>9889.8</v>
      </c>
      <c r="V66" s="98">
        <v>10</v>
      </c>
      <c r="W66" s="111">
        <v>9327.576</v>
      </c>
      <c r="X66" s="53"/>
    </row>
    <row r="67" spans="1:24" s="38" customFormat="1" ht="20.000000" customHeight="1">
      <c r="A67" s="43">
        <v>59</v>
      </c>
      <c r="B67" s="44" t="s">
        <v>68</v>
      </c>
      <c r="C67" s="44" t="s">
        <v>151</v>
      </c>
      <c r="D67" s="45">
        <v>7.4</v>
      </c>
      <c r="E67" s="44" t="s">
        <v>191</v>
      </c>
      <c r="F67" s="46">
        <v>60</v>
      </c>
      <c r="G67" s="47" t="s">
        <v>198</v>
      </c>
      <c r="H67" s="44" t="s">
        <v>201</v>
      </c>
      <c r="I67" s="44" t="s">
        <v>209</v>
      </c>
      <c r="J67" s="44">
        <v>210</v>
      </c>
      <c r="K67" s="47" t="s">
        <v>257</v>
      </c>
      <c r="L67" s="44">
        <v>20</v>
      </c>
      <c r="M67" s="44">
        <v>2</v>
      </c>
      <c r="N67" s="44">
        <v>293715</v>
      </c>
      <c r="O67" s="44">
        <f>P67+N67</f>
        <v>310515</v>
      </c>
      <c r="P67" s="44">
        <f>M67*2*L67*J67</f>
        <v>16800</v>
      </c>
      <c r="Q67" s="44">
        <v>18.9</v>
      </c>
      <c r="R67" s="37">
        <f>P67/100*Q67</f>
        <v>3175.2</v>
      </c>
      <c r="S67" s="49">
        <f>R67*1.66855342354</f>
        <v>5297.99083042421</v>
      </c>
      <c r="T67" s="50">
        <v>1.555</v>
      </c>
      <c r="U67" s="97">
        <f>R67*T67</f>
        <v>4937.436</v>
      </c>
      <c r="V67" s="98">
        <v>10</v>
      </c>
      <c r="W67" s="111">
        <v>4656.74832</v>
      </c>
      <c r="X67" s="53"/>
    </row>
    <row r="68" spans="1:24" s="38" customFormat="1" ht="20.000000" customHeight="1">
      <c r="A68" s="43">
        <v>60</v>
      </c>
      <c r="B68" s="44" t="s">
        <v>69</v>
      </c>
      <c r="C68" s="44" t="s">
        <v>152</v>
      </c>
      <c r="D68" s="45">
        <v>3.5</v>
      </c>
      <c r="E68" s="44" t="s">
        <v>191</v>
      </c>
      <c r="F68" s="46">
        <v>82</v>
      </c>
      <c r="G68" s="47" t="s">
        <v>198</v>
      </c>
      <c r="H68" s="44" t="s">
        <v>201</v>
      </c>
      <c r="I68" s="44" t="s">
        <v>204</v>
      </c>
      <c r="J68" s="47">
        <v>345</v>
      </c>
      <c r="K68" s="47" t="s">
        <v>258</v>
      </c>
      <c r="L68" s="47">
        <v>15</v>
      </c>
      <c r="M68" s="47">
        <v>3</v>
      </c>
      <c r="N68" s="44">
        <v>114840</v>
      </c>
      <c r="O68" s="44">
        <f>P68+N68</f>
        <v>145890</v>
      </c>
      <c r="P68" s="44">
        <f>M68*2*L68*J68</f>
        <v>31050</v>
      </c>
      <c r="Q68" s="47">
        <v>20.4</v>
      </c>
      <c r="R68" s="37">
        <f>P68/100*Q68</f>
        <v>6334.2</v>
      </c>
      <c r="S68" s="39">
        <f>R68*1.66855342354</f>
        <v>10568.9510953871</v>
      </c>
      <c r="T68" s="40">
        <v>1.555</v>
      </c>
      <c r="U68" s="96">
        <f>R68*T68</f>
        <v>9849.681</v>
      </c>
      <c r="V68" s="36">
        <v>10</v>
      </c>
      <c r="W68" s="111">
        <v>9289.73772</v>
      </c>
    </row>
    <row r="69" spans="1:24" s="38" customFormat="1" ht="20.000000" customHeight="1">
      <c r="A69" s="43">
        <v>61</v>
      </c>
      <c r="B69" s="44" t="s">
        <v>70</v>
      </c>
      <c r="C69" s="44" t="s">
        <v>153</v>
      </c>
      <c r="D69" s="45">
        <v>3</v>
      </c>
      <c r="E69" s="44" t="s">
        <v>191</v>
      </c>
      <c r="F69" s="46">
        <v>78</v>
      </c>
      <c r="G69" s="47" t="s">
        <v>198</v>
      </c>
      <c r="H69" s="44" t="s">
        <v>201</v>
      </c>
      <c r="I69" s="44" t="s">
        <v>204</v>
      </c>
      <c r="J69" s="47">
        <v>350</v>
      </c>
      <c r="K69" s="47" t="s">
        <v>259</v>
      </c>
      <c r="L69" s="44">
        <v>30</v>
      </c>
      <c r="M69" s="44">
        <v>2</v>
      </c>
      <c r="N69" s="44">
        <v>114480</v>
      </c>
      <c r="O69" s="44">
        <f>P69+N69</f>
        <v>156480</v>
      </c>
      <c r="P69" s="44">
        <f>M69*2*L69*J69</f>
        <v>42000</v>
      </c>
      <c r="Q69" s="44">
        <v>18.9</v>
      </c>
      <c r="R69" s="37">
        <f>P69/100*Q69</f>
        <v>7938</v>
      </c>
      <c r="S69" s="39">
        <f>R69*1.66855342354</f>
        <v>13244.9770760605</v>
      </c>
      <c r="T69" s="40">
        <v>1.555</v>
      </c>
      <c r="U69" s="96">
        <f>R69*T69</f>
        <v>12343.59</v>
      </c>
      <c r="V69" s="36">
        <v>10</v>
      </c>
      <c r="W69" s="111">
        <v>11641.8708</v>
      </c>
    </row>
    <row r="70" spans="1:24" s="38" customFormat="1" ht="20.000000" customHeight="1">
      <c r="A70" s="43">
        <v>62</v>
      </c>
      <c r="B70" s="44" t="s">
        <v>71</v>
      </c>
      <c r="C70" s="44" t="s">
        <v>154</v>
      </c>
      <c r="D70" s="45">
        <v>3.1</v>
      </c>
      <c r="E70" s="44" t="s">
        <v>191</v>
      </c>
      <c r="F70" s="46">
        <v>82</v>
      </c>
      <c r="G70" s="47" t="s">
        <v>198</v>
      </c>
      <c r="H70" s="44" t="s">
        <v>201</v>
      </c>
      <c r="I70" s="44" t="s">
        <v>204</v>
      </c>
      <c r="J70" s="47">
        <v>345</v>
      </c>
      <c r="K70" s="47" t="s">
        <v>260</v>
      </c>
      <c r="L70" s="44">
        <v>28</v>
      </c>
      <c r="M70" s="44">
        <v>2</v>
      </c>
      <c r="N70" s="44">
        <v>86016</v>
      </c>
      <c r="O70" s="44">
        <f>P70+N70</f>
        <v>124656</v>
      </c>
      <c r="P70" s="44">
        <f>M70*2*L70*J70</f>
        <v>38640</v>
      </c>
      <c r="Q70" s="44">
        <v>20.4</v>
      </c>
      <c r="R70" s="37">
        <f>P70/100*Q70</f>
        <v>7882.56</v>
      </c>
      <c r="S70" s="39">
        <f>R70*1.66855342354</f>
        <v>13152.4724742595</v>
      </c>
      <c r="T70" s="40">
        <v>1.555</v>
      </c>
      <c r="U70" s="96">
        <f>R70*T70</f>
        <v>12257.3808</v>
      </c>
      <c r="V70" s="36">
        <v>10</v>
      </c>
      <c r="W70" s="111">
        <v>11560.562496</v>
      </c>
    </row>
    <row r="71" spans="1:24" s="38" customFormat="1" ht="20.000000" customHeight="1">
      <c r="A71" s="43">
        <v>63</v>
      </c>
      <c r="B71" s="44" t="s">
        <v>72</v>
      </c>
      <c r="C71" s="44" t="s">
        <v>155</v>
      </c>
      <c r="D71" s="45">
        <v>3.5</v>
      </c>
      <c r="E71" s="44" t="s">
        <v>191</v>
      </c>
      <c r="F71" s="46">
        <v>83</v>
      </c>
      <c r="G71" s="47" t="s">
        <v>198</v>
      </c>
      <c r="H71" s="44" t="s">
        <v>201</v>
      </c>
      <c r="I71" s="44" t="s">
        <v>204</v>
      </c>
      <c r="J71" s="47">
        <v>345</v>
      </c>
      <c r="K71" s="47" t="s">
        <v>261</v>
      </c>
      <c r="L71" s="44">
        <v>13</v>
      </c>
      <c r="M71" s="44">
        <v>4</v>
      </c>
      <c r="N71" s="44">
        <v>130728</v>
      </c>
      <c r="O71" s="44">
        <f>P71+N71</f>
        <v>166608</v>
      </c>
      <c r="P71" s="44">
        <f>M71*2*L71*J71</f>
        <v>35880</v>
      </c>
      <c r="Q71" s="44">
        <v>20.4</v>
      </c>
      <c r="R71" s="37">
        <f>P71/100*Q71</f>
        <v>7319.52</v>
      </c>
      <c r="S71" s="39">
        <f>R71*1.66855342354</f>
        <v>12213.0101546695</v>
      </c>
      <c r="T71" s="40">
        <v>1.555</v>
      </c>
      <c r="U71" s="96">
        <f>R71*T71</f>
        <v>11381.8536</v>
      </c>
      <c r="V71" s="36">
        <v>10</v>
      </c>
      <c r="W71" s="111">
        <v>10734.808032</v>
      </c>
    </row>
    <row r="72" spans="1:24" s="38" customFormat="1" ht="20.000000" customHeight="1">
      <c r="A72" s="43">
        <v>64</v>
      </c>
      <c r="B72" s="44" t="s">
        <v>73</v>
      </c>
      <c r="C72" s="44" t="s">
        <v>156</v>
      </c>
      <c r="D72" s="45">
        <v>3</v>
      </c>
      <c r="E72" s="44" t="s">
        <v>191</v>
      </c>
      <c r="F72" s="46">
        <v>88</v>
      </c>
      <c r="G72" s="47" t="s">
        <v>198</v>
      </c>
      <c r="H72" s="44" t="s">
        <v>201</v>
      </c>
      <c r="I72" s="44" t="s">
        <v>204</v>
      </c>
      <c r="J72" s="47">
        <v>350</v>
      </c>
      <c r="K72" s="47" t="s">
        <v>262</v>
      </c>
      <c r="L72" s="47">
        <v>17.5</v>
      </c>
      <c r="M72" s="47">
        <v>2</v>
      </c>
      <c r="N72" s="44">
        <v>51240</v>
      </c>
      <c r="O72" s="44">
        <f>P72+N72</f>
        <v>75740</v>
      </c>
      <c r="P72" s="44">
        <f>M72*2*L72*J72</f>
        <v>24500</v>
      </c>
      <c r="Q72" s="47">
        <v>20.4</v>
      </c>
      <c r="R72" s="37">
        <f>P72/100*Q72</f>
        <v>4998</v>
      </c>
      <c r="S72" s="39">
        <f>R72*1.66855342354</f>
        <v>8339.43001085292</v>
      </c>
      <c r="T72" s="40">
        <v>1.555</v>
      </c>
      <c r="U72" s="96">
        <f>R72*T72</f>
        <v>7771.89</v>
      </c>
      <c r="V72" s="36">
        <v>10</v>
      </c>
      <c r="W72" s="111">
        <v>7330.0668</v>
      </c>
    </row>
    <row r="73" spans="1:24" s="38" customFormat="1" ht="20.000000" customHeight="1">
      <c r="A73" s="43">
        <v>65</v>
      </c>
      <c r="B73" s="44" t="s">
        <v>74</v>
      </c>
      <c r="C73" s="44" t="s">
        <v>157</v>
      </c>
      <c r="D73" s="45">
        <v>3</v>
      </c>
      <c r="E73" s="44" t="s">
        <v>191</v>
      </c>
      <c r="F73" s="46">
        <v>83</v>
      </c>
      <c r="G73" s="47" t="s">
        <v>198</v>
      </c>
      <c r="H73" s="44" t="s">
        <v>201</v>
      </c>
      <c r="I73" s="44" t="s">
        <v>204</v>
      </c>
      <c r="J73" s="47">
        <v>350</v>
      </c>
      <c r="K73" s="47" t="s">
        <v>263</v>
      </c>
      <c r="L73" s="47">
        <v>12</v>
      </c>
      <c r="M73" s="47">
        <v>4</v>
      </c>
      <c r="N73" s="44">
        <v>54720</v>
      </c>
      <c r="O73" s="44">
        <f>P73+N73</f>
        <v>88320</v>
      </c>
      <c r="P73" s="44">
        <f>M73*2*L73*J73</f>
        <v>33600</v>
      </c>
      <c r="Q73" s="47">
        <v>20.4</v>
      </c>
      <c r="R73" s="37">
        <f>P73/100*Q73</f>
        <v>6854.4</v>
      </c>
      <c r="S73" s="39">
        <f>R73*1.66855342354</f>
        <v>11436.9325863126</v>
      </c>
      <c r="T73" s="40">
        <v>1.555</v>
      </c>
      <c r="U73" s="96">
        <f>R73*T73</f>
        <v>10658.592</v>
      </c>
      <c r="V73" s="36">
        <v>10</v>
      </c>
      <c r="W73" s="111">
        <v>10052.66304</v>
      </c>
    </row>
    <row r="74" spans="1:24" s="38" customFormat="1" ht="20.000000" customHeight="1">
      <c r="A74" s="43">
        <v>66</v>
      </c>
      <c r="B74" s="44" t="s">
        <v>75</v>
      </c>
      <c r="C74" s="44" t="s">
        <v>158</v>
      </c>
      <c r="D74" s="45">
        <v>3.4</v>
      </c>
      <c r="E74" s="44" t="s">
        <v>191</v>
      </c>
      <c r="F74" s="46">
        <v>82</v>
      </c>
      <c r="G74" s="47" t="s">
        <v>198</v>
      </c>
      <c r="H74" s="44" t="s">
        <v>201</v>
      </c>
      <c r="I74" s="44" t="s">
        <v>204</v>
      </c>
      <c r="J74" s="47">
        <v>345</v>
      </c>
      <c r="K74" s="47" t="s">
        <v>264</v>
      </c>
      <c r="L74" s="47">
        <v>18</v>
      </c>
      <c r="M74" s="47">
        <v>4</v>
      </c>
      <c r="N74" s="44">
        <v>168480</v>
      </c>
      <c r="O74" s="44">
        <f>P74+N74</f>
        <v>218160</v>
      </c>
      <c r="P74" s="44">
        <f>M74*2*L74*J74</f>
        <v>49680</v>
      </c>
      <c r="Q74" s="47">
        <v>20.4</v>
      </c>
      <c r="R74" s="37">
        <f>P74/100*Q74</f>
        <v>10134.72</v>
      </c>
      <c r="S74" s="39">
        <f>R74*1.66855342354</f>
        <v>16910.3217526193</v>
      </c>
      <c r="T74" s="40">
        <v>1.555</v>
      </c>
      <c r="U74" s="96">
        <f>R74*T74</f>
        <v>15759.4896</v>
      </c>
      <c r="V74" s="36">
        <v>10</v>
      </c>
      <c r="W74" s="111">
        <v>14863.580352</v>
      </c>
    </row>
    <row r="75" spans="1:24" s="38" customFormat="1" ht="20.000000" customHeight="1">
      <c r="A75" s="43">
        <v>67</v>
      </c>
      <c r="B75" s="44" t="s">
        <v>76</v>
      </c>
      <c r="C75" s="44" t="s">
        <v>159</v>
      </c>
      <c r="D75" s="45">
        <v>3.4</v>
      </c>
      <c r="E75" s="44" t="s">
        <v>191</v>
      </c>
      <c r="F75" s="46">
        <v>82</v>
      </c>
      <c r="G75" s="47" t="s">
        <v>198</v>
      </c>
      <c r="H75" s="44" t="s">
        <v>201</v>
      </c>
      <c r="I75" s="44" t="s">
        <v>204</v>
      </c>
      <c r="J75" s="47">
        <v>345</v>
      </c>
      <c r="K75" s="47" t="s">
        <v>265</v>
      </c>
      <c r="L75" s="47">
        <v>27</v>
      </c>
      <c r="M75" s="47">
        <v>4</v>
      </c>
      <c r="N75" s="44">
        <v>252720</v>
      </c>
      <c r="O75" s="44">
        <f>P75+N75</f>
        <v>327240</v>
      </c>
      <c r="P75" s="44">
        <f>M75*2*L75*J75</f>
        <v>74520</v>
      </c>
      <c r="Q75" s="47">
        <v>20.4</v>
      </c>
      <c r="R75" s="37">
        <f>P75/100*Q75</f>
        <v>15202.08</v>
      </c>
      <c r="S75" s="39">
        <f>R75*1.66855342354</f>
        <v>25365.482628929</v>
      </c>
      <c r="T75" s="40">
        <v>1.555</v>
      </c>
      <c r="U75" s="96">
        <f>R75*T75</f>
        <v>23639.2344</v>
      </c>
      <c r="V75" s="36">
        <v>10</v>
      </c>
      <c r="W75" s="111">
        <v>22295.370528</v>
      </c>
    </row>
    <row r="76" spans="1:24" s="38" customFormat="1" ht="20.000000" customHeight="1">
      <c r="A76" s="43">
        <v>68</v>
      </c>
      <c r="B76" s="44" t="s">
        <v>77</v>
      </c>
      <c r="C76" s="44" t="s">
        <v>160</v>
      </c>
      <c r="D76" s="45">
        <v>3.4</v>
      </c>
      <c r="E76" s="44" t="s">
        <v>191</v>
      </c>
      <c r="F76" s="46">
        <v>82</v>
      </c>
      <c r="G76" s="47" t="s">
        <v>198</v>
      </c>
      <c r="H76" s="44" t="s">
        <v>201</v>
      </c>
      <c r="I76" s="44" t="s">
        <v>213</v>
      </c>
      <c r="J76" s="47">
        <v>185</v>
      </c>
      <c r="K76" s="47" t="s">
        <v>265</v>
      </c>
      <c r="L76" s="47">
        <v>27</v>
      </c>
      <c r="M76" s="47">
        <v>4</v>
      </c>
      <c r="N76" s="44">
        <v>258120</v>
      </c>
      <c r="O76" s="44">
        <f>P76+N76</f>
        <v>298080</v>
      </c>
      <c r="P76" s="44">
        <f>M76*2*L76*J76</f>
        <v>39960</v>
      </c>
      <c r="Q76" s="47">
        <v>20.4</v>
      </c>
      <c r="R76" s="37">
        <f>P76/100*Q76</f>
        <v>8151.84</v>
      </c>
      <c r="S76" s="49">
        <f>R76*1.66855342354</f>
        <v>13601.7805401503</v>
      </c>
      <c r="T76" s="50">
        <v>1.555</v>
      </c>
      <c r="U76" s="97">
        <f>R76*T76</f>
        <v>12676.1112</v>
      </c>
      <c r="V76" s="98">
        <v>10</v>
      </c>
      <c r="W76" s="112">
        <v>11956</v>
      </c>
      <c r="X76" s="53"/>
    </row>
    <row r="77" spans="1:24" s="53" customFormat="1" ht="20.000000" customHeight="1">
      <c r="A77" s="43">
        <v>69</v>
      </c>
      <c r="B77" s="44" t="s">
        <v>78</v>
      </c>
      <c r="C77" s="44" t="s">
        <v>161</v>
      </c>
      <c r="D77" s="45">
        <v>5</v>
      </c>
      <c r="E77" s="44" t="s">
        <v>191</v>
      </c>
      <c r="F77" s="46">
        <v>79</v>
      </c>
      <c r="G77" s="47" t="s">
        <v>198</v>
      </c>
      <c r="H77" s="44" t="s">
        <v>201</v>
      </c>
      <c r="I77" s="44" t="s">
        <v>204</v>
      </c>
      <c r="J77" s="47">
        <v>345</v>
      </c>
      <c r="K77" s="47" t="s">
        <v>266</v>
      </c>
      <c r="L77" s="47">
        <v>35</v>
      </c>
      <c r="M77" s="47">
        <v>3</v>
      </c>
      <c r="N77" s="44">
        <v>265650</v>
      </c>
      <c r="O77" s="44">
        <f>P77+N77</f>
        <v>338100</v>
      </c>
      <c r="P77" s="44">
        <f>M77*2*L77*J77</f>
        <v>72450</v>
      </c>
      <c r="Q77" s="47">
        <v>18.9</v>
      </c>
      <c r="R77" s="37">
        <f>P77/100*Q77</f>
        <v>13693.05</v>
      </c>
      <c r="S77" s="39">
        <f>R77*1.66855342354</f>
        <v>22847.5854562044</v>
      </c>
      <c r="T77" s="40">
        <v>1.555</v>
      </c>
      <c r="U77" s="96">
        <f>R77*T77</f>
        <v>21292.69275</v>
      </c>
      <c r="V77" s="36">
        <v>10</v>
      </c>
      <c r="W77" s="111">
        <v>20082.22713</v>
      </c>
    </row>
    <row r="78" spans="1:24" s="38" customFormat="1" ht="20.000000" customHeight="1">
      <c r="A78" s="43">
        <v>70</v>
      </c>
      <c r="B78" s="44" t="s">
        <v>79</v>
      </c>
      <c r="C78" s="44" t="s">
        <v>162</v>
      </c>
      <c r="D78" s="45">
        <v>5</v>
      </c>
      <c r="E78" s="44" t="s">
        <v>191</v>
      </c>
      <c r="F78" s="46">
        <v>79</v>
      </c>
      <c r="G78" s="47" t="s">
        <v>198</v>
      </c>
      <c r="H78" s="44" t="s">
        <v>201</v>
      </c>
      <c r="I78" s="44" t="s">
        <v>204</v>
      </c>
      <c r="J78" s="47">
        <v>345</v>
      </c>
      <c r="K78" s="47" t="s">
        <v>267</v>
      </c>
      <c r="L78" s="47">
        <v>25</v>
      </c>
      <c r="M78" s="47">
        <v>4</v>
      </c>
      <c r="N78" s="44">
        <v>257000</v>
      </c>
      <c r="O78" s="44">
        <f>P78+N78</f>
        <v>326000</v>
      </c>
      <c r="P78" s="44">
        <f>M78*2*L78*J78</f>
        <v>69000</v>
      </c>
      <c r="Q78" s="47">
        <v>18.9</v>
      </c>
      <c r="R78" s="37">
        <f>P78/100*Q78</f>
        <v>13041</v>
      </c>
      <c r="S78" s="39">
        <f>R78*1.66855342354</f>
        <v>21759.6051963851</v>
      </c>
      <c r="T78" s="40">
        <v>1.555</v>
      </c>
      <c r="U78" s="96">
        <f>R78*T78</f>
        <v>20278.755</v>
      </c>
      <c r="V78" s="36">
        <v>10</v>
      </c>
      <c r="W78" s="111">
        <v>19125.9306</v>
      </c>
    </row>
    <row r="79" spans="1:24" s="38" customFormat="1" ht="20.000000" customHeight="1">
      <c r="A79" s="43">
        <v>71</v>
      </c>
      <c r="B79" s="44" t="s">
        <v>80</v>
      </c>
      <c r="C79" s="44" t="s">
        <v>163</v>
      </c>
      <c r="D79" s="45">
        <v>3.8</v>
      </c>
      <c r="E79" s="44" t="s">
        <v>191</v>
      </c>
      <c r="F79" s="46">
        <v>62</v>
      </c>
      <c r="G79" s="47" t="s">
        <v>198</v>
      </c>
      <c r="H79" s="44" t="s">
        <v>201</v>
      </c>
      <c r="I79" s="44" t="s">
        <v>204</v>
      </c>
      <c r="J79" s="47">
        <v>345</v>
      </c>
      <c r="K79" s="47" t="s">
        <v>268</v>
      </c>
      <c r="L79" s="47">
        <v>22</v>
      </c>
      <c r="M79" s="47">
        <v>4</v>
      </c>
      <c r="N79" s="44">
        <v>111936</v>
      </c>
      <c r="O79" s="44">
        <f>P79+N79</f>
        <v>172656</v>
      </c>
      <c r="P79" s="44">
        <f>M79*2*L79*J79</f>
        <v>60720</v>
      </c>
      <c r="Q79" s="47">
        <v>18.2</v>
      </c>
      <c r="R79" s="37">
        <f>P79/100*Q79</f>
        <v>11051.04</v>
      </c>
      <c r="S79" s="39">
        <f>R79*1.66855342354</f>
        <v>18439.2506256775</v>
      </c>
      <c r="T79" s="40">
        <v>1.555</v>
      </c>
      <c r="U79" s="96">
        <f>R79*T79</f>
        <v>17184.3672</v>
      </c>
      <c r="V79" s="36">
        <v>10</v>
      </c>
      <c r="W79" s="111">
        <v>16207.455264</v>
      </c>
    </row>
    <row r="80" spans="1:24" s="38" customFormat="1" ht="20.000000" customHeight="1">
      <c r="A80" s="43">
        <v>72</v>
      </c>
      <c r="B80" s="44" t="s">
        <v>81</v>
      </c>
      <c r="C80" s="44" t="s">
        <v>164</v>
      </c>
      <c r="D80" s="45">
        <v>5</v>
      </c>
      <c r="E80" s="44" t="s">
        <v>191</v>
      </c>
      <c r="F80" s="46">
        <v>79</v>
      </c>
      <c r="G80" s="47" t="s">
        <v>198</v>
      </c>
      <c r="H80" s="44" t="s">
        <v>201</v>
      </c>
      <c r="I80" s="44" t="s">
        <v>204</v>
      </c>
      <c r="J80" s="47">
        <v>345</v>
      </c>
      <c r="K80" s="47" t="s">
        <v>269</v>
      </c>
      <c r="L80" s="44">
        <v>25</v>
      </c>
      <c r="M80" s="44">
        <v>4</v>
      </c>
      <c r="N80" s="44">
        <v>320600</v>
      </c>
      <c r="O80" s="44">
        <f>P80+N80</f>
        <v>389600</v>
      </c>
      <c r="P80" s="44">
        <f>M80*2*L80*J80</f>
        <v>69000</v>
      </c>
      <c r="Q80" s="44">
        <v>18.9</v>
      </c>
      <c r="R80" s="37">
        <f>P80/100*Q80</f>
        <v>13041</v>
      </c>
      <c r="S80" s="39">
        <f>R80*1.66855342354</f>
        <v>21759.6051963851</v>
      </c>
      <c r="T80" s="40">
        <v>1.555</v>
      </c>
      <c r="U80" s="96">
        <f>R80*T80</f>
        <v>20278.755</v>
      </c>
      <c r="V80" s="36">
        <v>10</v>
      </c>
      <c r="W80" s="111">
        <v>19125.9306</v>
      </c>
    </row>
    <row r="81" spans="1:24" s="38" customFormat="1" ht="20.000000" customHeight="1">
      <c r="A81" s="43">
        <v>73</v>
      </c>
      <c r="B81" s="44" t="s">
        <v>82</v>
      </c>
      <c r="C81" s="44" t="s">
        <v>165</v>
      </c>
      <c r="D81" s="45">
        <v>3</v>
      </c>
      <c r="E81" s="44" t="s">
        <v>191</v>
      </c>
      <c r="F81" s="46">
        <v>78</v>
      </c>
      <c r="G81" s="47" t="s">
        <v>198</v>
      </c>
      <c r="H81" s="44" t="s">
        <v>201</v>
      </c>
      <c r="I81" s="44" t="s">
        <v>204</v>
      </c>
      <c r="J81" s="47">
        <v>350</v>
      </c>
      <c r="K81" s="47" t="s">
        <v>270</v>
      </c>
      <c r="L81" s="44">
        <v>17</v>
      </c>
      <c r="M81" s="44">
        <v>4</v>
      </c>
      <c r="N81" s="44">
        <v>91800</v>
      </c>
      <c r="O81" s="44">
        <f>P81+N81</f>
        <v>139400</v>
      </c>
      <c r="P81" s="44">
        <f>M81*2*L81*J81</f>
        <v>47600</v>
      </c>
      <c r="Q81" s="44">
        <v>18.9</v>
      </c>
      <c r="R81" s="37">
        <f>P81/100*Q81</f>
        <v>8996.4</v>
      </c>
      <c r="S81" s="39">
        <f>R81*1.66855342354</f>
        <v>15010.9740195353</v>
      </c>
      <c r="T81" s="40">
        <v>1.555</v>
      </c>
      <c r="U81" s="96">
        <f>R81*T81</f>
        <v>13989.402</v>
      </c>
      <c r="V81" s="36">
        <v>10</v>
      </c>
      <c r="W81" s="111">
        <v>13194.12024</v>
      </c>
    </row>
    <row r="82" spans="1:24" s="38" customFormat="1" ht="20.000000" customHeight="1">
      <c r="A82" s="43">
        <v>74</v>
      </c>
      <c r="B82" s="44" t="s">
        <v>83</v>
      </c>
      <c r="C82" s="44" t="s">
        <v>166</v>
      </c>
      <c r="D82" s="45">
        <v>6.2</v>
      </c>
      <c r="E82" s="44" t="s">
        <v>191</v>
      </c>
      <c r="F82" s="46">
        <v>60</v>
      </c>
      <c r="G82" s="47" t="s">
        <v>198</v>
      </c>
      <c r="H82" s="44" t="s">
        <v>201</v>
      </c>
      <c r="I82" s="44" t="s">
        <v>204</v>
      </c>
      <c r="J82" s="47">
        <v>340</v>
      </c>
      <c r="K82" s="47" t="s">
        <v>266</v>
      </c>
      <c r="L82" s="44">
        <v>35</v>
      </c>
      <c r="M82" s="44">
        <v>4</v>
      </c>
      <c r="N82" s="44">
        <v>598720</v>
      </c>
      <c r="O82" s="44">
        <f>P82+N82</f>
        <v>693920</v>
      </c>
      <c r="P82" s="44">
        <f>M82*2*L82*J82</f>
        <v>95200</v>
      </c>
      <c r="Q82" s="44">
        <v>18.9</v>
      </c>
      <c r="R82" s="37">
        <f>P82/100*Q82</f>
        <v>17992.8</v>
      </c>
      <c r="S82" s="39">
        <f>R82*1.66855342354</f>
        <v>30021.9480390705</v>
      </c>
      <c r="T82" s="40">
        <v>1.555</v>
      </c>
      <c r="U82" s="96">
        <f>R82*T82</f>
        <v>27978.804</v>
      </c>
      <c r="V82" s="36">
        <v>10</v>
      </c>
      <c r="W82" s="112">
        <v>26389</v>
      </c>
    </row>
    <row r="83" spans="1:24" s="38" customFormat="1" ht="20.000000" customHeight="1">
      <c r="A83" s="43">
        <v>75</v>
      </c>
      <c r="B83" s="44" t="s">
        <v>84</v>
      </c>
      <c r="C83" s="44" t="s">
        <v>167</v>
      </c>
      <c r="D83" s="45">
        <v>3</v>
      </c>
      <c r="E83" s="44" t="s">
        <v>191</v>
      </c>
      <c r="F83" s="46">
        <v>79</v>
      </c>
      <c r="G83" s="47" t="s">
        <v>198</v>
      </c>
      <c r="H83" s="44" t="s">
        <v>201</v>
      </c>
      <c r="I83" s="44" t="s">
        <v>204</v>
      </c>
      <c r="J83" s="47">
        <v>350</v>
      </c>
      <c r="K83" s="47" t="s">
        <v>271</v>
      </c>
      <c r="L83" s="44">
        <v>17</v>
      </c>
      <c r="M83" s="44">
        <v>4</v>
      </c>
      <c r="N83" s="44">
        <v>142800</v>
      </c>
      <c r="O83" s="44">
        <f>P83+N83</f>
        <v>190400</v>
      </c>
      <c r="P83" s="44">
        <f>M83*2*L83*J83</f>
        <v>47600</v>
      </c>
      <c r="Q83" s="44">
        <v>18.9</v>
      </c>
      <c r="R83" s="37">
        <f>P83/100*Q83</f>
        <v>8996.4</v>
      </c>
      <c r="S83" s="39">
        <f>R83*1.66855342354</f>
        <v>15010.9740195353</v>
      </c>
      <c r="T83" s="40">
        <v>1.555</v>
      </c>
      <c r="U83" s="96">
        <f>R83*T83</f>
        <v>13989.402</v>
      </c>
      <c r="V83" s="36">
        <v>10</v>
      </c>
      <c r="W83" s="111">
        <v>13194.12024</v>
      </c>
    </row>
    <row r="84" spans="1:24" s="38" customFormat="1" ht="20.000000" customHeight="1">
      <c r="A84" s="43">
        <v>76</v>
      </c>
      <c r="B84" s="44" t="s">
        <v>85</v>
      </c>
      <c r="C84" s="44" t="s">
        <v>168</v>
      </c>
      <c r="D84" s="45">
        <v>6</v>
      </c>
      <c r="E84" s="44" t="s">
        <v>191</v>
      </c>
      <c r="F84" s="46">
        <v>79</v>
      </c>
      <c r="G84" s="47" t="s">
        <v>198</v>
      </c>
      <c r="H84" s="47" t="s">
        <v>201</v>
      </c>
      <c r="I84" s="44" t="s">
        <v>204</v>
      </c>
      <c r="J84" s="47">
        <v>345</v>
      </c>
      <c r="K84" s="47" t="s">
        <v>251</v>
      </c>
      <c r="L84" s="47">
        <v>27</v>
      </c>
      <c r="M84" s="47">
        <v>4</v>
      </c>
      <c r="N84" s="44">
        <v>247536</v>
      </c>
      <c r="O84" s="44">
        <f>P84+N84</f>
        <v>322056</v>
      </c>
      <c r="P84" s="44">
        <f>M84*2*L84*J84</f>
        <v>74520</v>
      </c>
      <c r="Q84" s="47">
        <v>19.6</v>
      </c>
      <c r="R84" s="37">
        <f>P84/100*Q84</f>
        <v>14605.92</v>
      </c>
      <c r="S84" s="39">
        <f>R84*1.66855342354</f>
        <v>24370.7578199514</v>
      </c>
      <c r="T84" s="40">
        <v>1.555</v>
      </c>
      <c r="U84" s="96">
        <f>R84*T84</f>
        <v>22712.2056</v>
      </c>
      <c r="V84" s="36">
        <v>10</v>
      </c>
      <c r="W84" s="111">
        <v>21421.042272</v>
      </c>
    </row>
    <row r="85" spans="1:24" s="38" customFormat="1" ht="20.000000" customHeight="1">
      <c r="A85" s="43">
        <v>77</v>
      </c>
      <c r="B85" s="44" t="s">
        <v>86</v>
      </c>
      <c r="C85" s="44" t="s">
        <v>169</v>
      </c>
      <c r="D85" s="45">
        <v>6</v>
      </c>
      <c r="E85" s="44" t="s">
        <v>192</v>
      </c>
      <c r="F85" s="46">
        <v>79</v>
      </c>
      <c r="G85" s="47" t="s">
        <v>198</v>
      </c>
      <c r="H85" s="47" t="s">
        <v>201</v>
      </c>
      <c r="I85" s="44" t="s">
        <v>204</v>
      </c>
      <c r="J85" s="47">
        <v>345</v>
      </c>
      <c r="K85" s="47" t="s">
        <v>272</v>
      </c>
      <c r="L85" s="47">
        <v>20</v>
      </c>
      <c r="M85" s="47">
        <v>4</v>
      </c>
      <c r="N85" s="44">
        <v>262400</v>
      </c>
      <c r="O85" s="44">
        <f>P85+N85</f>
        <v>317600</v>
      </c>
      <c r="P85" s="44">
        <f>M85*2*L85*J85</f>
        <v>55200</v>
      </c>
      <c r="Q85" s="47">
        <v>19.6</v>
      </c>
      <c r="R85" s="37">
        <f>P85/100*Q85</f>
        <v>10819.2</v>
      </c>
      <c r="S85" s="39">
        <f>R85*1.66855342354</f>
        <v>18052.413199964</v>
      </c>
      <c r="T85" s="40">
        <v>1.555</v>
      </c>
      <c r="U85" s="96">
        <f>R85*T85</f>
        <v>16823.856</v>
      </c>
      <c r="V85" s="36">
        <v>10</v>
      </c>
      <c r="W85" s="111">
        <v>15867.43872</v>
      </c>
    </row>
    <row r="86" spans="1:24" s="38" customFormat="1" ht="20.000000" customHeight="1">
      <c r="A86" s="43">
        <v>78</v>
      </c>
      <c r="B86" s="44" t="s">
        <v>87</v>
      </c>
      <c r="C86" s="44" t="s">
        <v>170</v>
      </c>
      <c r="D86" s="45">
        <v>6</v>
      </c>
      <c r="E86" s="44" t="s">
        <v>191</v>
      </c>
      <c r="F86" s="46">
        <v>79</v>
      </c>
      <c r="G86" s="47" t="s">
        <v>198</v>
      </c>
      <c r="H86" s="47" t="s">
        <v>201</v>
      </c>
      <c r="I86" s="44" t="s">
        <v>204</v>
      </c>
      <c r="J86" s="47">
        <v>345</v>
      </c>
      <c r="K86" s="47" t="s">
        <v>273</v>
      </c>
      <c r="L86" s="47">
        <v>25</v>
      </c>
      <c r="M86" s="47">
        <v>4</v>
      </c>
      <c r="N86" s="44">
        <v>275800</v>
      </c>
      <c r="O86" s="44">
        <f>P86+N86</f>
        <v>344800</v>
      </c>
      <c r="P86" s="44">
        <f>M86*2*L86*J86</f>
        <v>69000</v>
      </c>
      <c r="Q86" s="47">
        <v>19.6</v>
      </c>
      <c r="R86" s="37">
        <f>P86/100*Q86</f>
        <v>13524</v>
      </c>
      <c r="S86" s="39">
        <f>R86*1.66855342354</f>
        <v>22565.516499955</v>
      </c>
      <c r="T86" s="40">
        <v>1.555</v>
      </c>
      <c r="U86" s="96">
        <f>R86*T86</f>
        <v>21029.82</v>
      </c>
      <c r="V86" s="36">
        <v>10</v>
      </c>
      <c r="W86" s="111">
        <v>19834.2984</v>
      </c>
    </row>
    <row r="87" spans="1:24" s="38" customFormat="1" ht="20.000000" customHeight="1">
      <c r="A87" s="43">
        <v>79</v>
      </c>
      <c r="B87" s="47" t="s">
        <v>88</v>
      </c>
      <c r="C87" s="44" t="s">
        <v>171</v>
      </c>
      <c r="D87" s="45">
        <v>3.2</v>
      </c>
      <c r="E87" s="47" t="s">
        <v>193</v>
      </c>
      <c r="F87" s="47">
        <v>51</v>
      </c>
      <c r="G87" s="47" t="s">
        <v>198</v>
      </c>
      <c r="H87" s="44" t="s">
        <v>201</v>
      </c>
      <c r="I87" s="44" t="s">
        <v>211</v>
      </c>
      <c r="J87" s="47">
        <v>28</v>
      </c>
      <c r="K87" s="47" t="s">
        <v>274</v>
      </c>
      <c r="L87" s="47">
        <v>20</v>
      </c>
      <c r="M87" s="47">
        <v>4</v>
      </c>
      <c r="N87" s="44">
        <v>146880</v>
      </c>
      <c r="O87" s="44">
        <f>P87+N87</f>
        <v>151360</v>
      </c>
      <c r="P87" s="44">
        <f>M87*2*L87*J87</f>
        <v>4480</v>
      </c>
      <c r="Q87" s="55">
        <v>16.9</v>
      </c>
      <c r="R87" s="37">
        <f>P87/100*Q87</f>
        <v>757.12</v>
      </c>
      <c r="S87" s="49">
        <f>R87*1.66855342354</f>
        <v>1263.2951680306</v>
      </c>
      <c r="T87" s="50">
        <v>1.555</v>
      </c>
      <c r="U87" s="97">
        <f>R87*T87</f>
        <v>1177.3216</v>
      </c>
      <c r="V87" s="98">
        <v>10</v>
      </c>
      <c r="W87" s="111">
        <v>1110.392192</v>
      </c>
      <c r="X87" s="53"/>
    </row>
    <row r="88" spans="1:24" s="38" customFormat="1" ht="20.000000" customHeight="1">
      <c r="A88" s="43">
        <v>80</v>
      </c>
      <c r="B88" s="47" t="s">
        <v>89</v>
      </c>
      <c r="C88" s="44" t="s">
        <v>172</v>
      </c>
      <c r="D88" s="45">
        <v>3.2</v>
      </c>
      <c r="E88" s="44" t="s">
        <v>191</v>
      </c>
      <c r="F88" s="44">
        <v>50</v>
      </c>
      <c r="G88" s="44" t="s">
        <v>198</v>
      </c>
      <c r="H88" s="44" t="s">
        <v>201</v>
      </c>
      <c r="I88" s="44" t="s">
        <v>209</v>
      </c>
      <c r="J88" s="47">
        <v>202</v>
      </c>
      <c r="K88" s="44" t="s">
        <v>275</v>
      </c>
      <c r="L88" s="44">
        <v>12</v>
      </c>
      <c r="M88" s="47">
        <v>3</v>
      </c>
      <c r="N88" s="44">
        <v>78696</v>
      </c>
      <c r="O88" s="44">
        <f>P88+N88</f>
        <v>93240</v>
      </c>
      <c r="P88" s="44">
        <f>M88*2*L88*J88</f>
        <v>14544</v>
      </c>
      <c r="Q88" s="44">
        <v>16.9</v>
      </c>
      <c r="R88" s="37">
        <f>P88/100*Q88</f>
        <v>2457.936</v>
      </c>
      <c r="S88" s="49">
        <f>R88*1.66855342354</f>
        <v>4101.19752764221</v>
      </c>
      <c r="T88" s="50">
        <v>1.555</v>
      </c>
      <c r="U88" s="97">
        <f>R88*T88</f>
        <v>3822.09048</v>
      </c>
      <c r="V88" s="98">
        <v>10</v>
      </c>
      <c r="W88" s="111">
        <v>3604.8089376</v>
      </c>
      <c r="X88" s="53"/>
    </row>
    <row r="89" spans="1:24" s="0" customFormat="1" ht="18.750000" customHeight="1">
      <c r="A89" s="63" t="s">
        <v>5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5"/>
      <c r="T89" s="66"/>
      <c r="U89" s="67"/>
      <c r="V89" s="68"/>
      <c r="W89" s="68"/>
      <c r="X89" s="38"/>
    </row>
    <row r="90" spans="1:24" s="0" customFormat="1" ht="15.000000" customHeight="1">
      <c r="A90" s="70" t="s">
        <v>6</v>
      </c>
      <c r="B90" s="71"/>
      <c r="C90" s="72" t="s">
        <v>173</v>
      </c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3"/>
      <c r="U90" s="67"/>
      <c r="V90" s="68"/>
      <c r="W90" s="68"/>
      <c r="X90" s="95"/>
    </row>
    <row r="91" spans="1:24" s="0" customFormat="1" ht="15.000000" customHeight="1">
      <c r="A91" s="74"/>
      <c r="B91" s="71"/>
      <c r="C91" s="72" t="s">
        <v>174</v>
      </c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5"/>
      <c r="U91" s="76"/>
      <c r="V91" s="77"/>
      <c r="W91" s="77"/>
      <c r="X91" s="95"/>
    </row>
    <row r="92" spans="1:24" s="0" customFormat="1" ht="15.000000" customHeight="1">
      <c r="A92" s="74" t="s">
        <v>7</v>
      </c>
      <c r="B92" s="74"/>
      <c r="C92" s="78" t="s">
        <v>176</v>
      </c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9"/>
      <c r="U92" s="80"/>
      <c r="V92" s="81"/>
      <c r="W92" s="81"/>
      <c r="X92" s="95"/>
    </row>
    <row r="93" spans="1:24" s="0" customFormat="1" ht="15.000000" customHeight="1">
      <c r="A93" s="74" t="s">
        <v>8</v>
      </c>
      <c r="B93" s="74"/>
      <c r="C93" s="78" t="s">
        <v>178</v>
      </c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9"/>
      <c r="U93" s="80"/>
      <c r="V93" s="81"/>
      <c r="W93" s="81"/>
      <c r="X93" s="95"/>
    </row>
    <row r="94" spans="1:24" s="0" customFormat="1" ht="15.000000" customHeight="1">
      <c r="A94" s="74" t="s">
        <v>10</v>
      </c>
      <c r="B94" s="74"/>
      <c r="C94" s="78" t="s">
        <v>180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9"/>
      <c r="U94" s="80"/>
      <c r="V94" s="81"/>
      <c r="W94" s="81"/>
      <c r="X94" s="95"/>
    </row>
    <row r="95" spans="1:24" s="0" customFormat="1" ht="15.000000" customHeight="1">
      <c r="A95" s="74" t="s">
        <v>9</v>
      </c>
      <c r="B95" s="74"/>
      <c r="C95" s="78" t="s">
        <v>182</v>
      </c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9"/>
      <c r="U95" s="80"/>
      <c r="V95" s="81"/>
      <c r="W95" s="81"/>
      <c r="X95" s="95"/>
    </row>
    <row r="96" spans="1:24" s="0" customFormat="1" ht="15.000000" customHeight="1">
      <c r="A96" s="74" t="s">
        <v>9</v>
      </c>
      <c r="B96" s="74"/>
      <c r="C96" s="78" t="s">
        <v>184</v>
      </c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9"/>
      <c r="U96" s="80"/>
      <c r="V96" s="81"/>
      <c r="W96" s="81"/>
      <c r="X96" s="95"/>
    </row>
    <row r="97" spans="1:24" s="0" customFormat="1" ht="15.000000" customHeight="1">
      <c r="A97" s="74" t="s">
        <v>7</v>
      </c>
      <c r="B97" s="74"/>
      <c r="C97" s="78" t="s">
        <v>186</v>
      </c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9"/>
      <c r="U97" s="80"/>
      <c r="V97" s="81"/>
      <c r="W97" s="81"/>
      <c r="X97" s="95"/>
    </row>
    <row r="98" spans="1:24" s="0" customFormat="1" ht="14.250000">
      <c r="A98" s="82" t="s">
        <v>9</v>
      </c>
      <c r="B98" s="82"/>
      <c r="C98" s="82"/>
      <c r="D98" s="82"/>
      <c r="E98" s="82"/>
      <c r="F98" s="82"/>
      <c r="G98" s="82"/>
      <c r="H98" s="82"/>
      <c r="I98" s="82"/>
      <c r="J98" s="65"/>
      <c r="K98" s="82"/>
      <c r="L98" s="65"/>
      <c r="M98" s="65"/>
      <c r="N98" s="82"/>
      <c r="O98" s="82"/>
      <c r="P98" s="82"/>
      <c r="Q98" s="82"/>
      <c r="R98" s="82"/>
      <c r="S98" s="82"/>
      <c r="T98" s="83"/>
      <c r="U98" s="80"/>
      <c r="V98" s="81"/>
      <c r="W98" s="81"/>
      <c r="X98" s="95"/>
    </row>
    <row r="99" spans="1:24" s="0" customFormat="1" ht="14.250000">
      <c r="A99" s="95"/>
      <c r="B99" s="95"/>
      <c r="C99" s="95"/>
      <c r="D99" s="84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85"/>
      <c r="S99" s="86"/>
      <c r="T99" s="87"/>
      <c r="U99" s="3"/>
      <c r="V99" s="68"/>
      <c r="W99" s="68"/>
      <c r="X99" s="95"/>
    </row>
    <row r="100" spans="1:24" s="0" customFormat="1" ht="14.250000">
      <c r="A100" s="95"/>
      <c r="B100" s="95"/>
      <c r="C100" s="95"/>
      <c r="D100" s="84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85"/>
      <c r="S100" s="86"/>
      <c r="T100" s="87"/>
      <c r="U100" s="3"/>
      <c r="V100" s="68"/>
      <c r="W100" s="68"/>
      <c r="X100" s="95"/>
    </row>
    <row r="101" spans="1:24" s="0" customFormat="1" ht="14.250000">
      <c r="A101" s="95"/>
      <c r="B101" s="95"/>
      <c r="C101" s="95"/>
      <c r="D101" s="84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85"/>
      <c r="S101" s="86"/>
      <c r="T101" s="87"/>
      <c r="U101" s="3"/>
      <c r="V101" s="68"/>
      <c r="W101" s="68"/>
      <c r="X101" s="95"/>
    </row>
    <row r="102" spans="1:24" s="0" customFormat="1" ht="14.250000">
      <c r="A102" s="95"/>
      <c r="B102" s="95"/>
      <c r="C102" s="95"/>
      <c r="D102" s="84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85"/>
      <c r="S102" s="86"/>
      <c r="T102" s="87"/>
      <c r="U102" s="3"/>
      <c r="V102" s="68"/>
      <c r="W102" s="68"/>
      <c r="X102" s="95"/>
    </row>
    <row r="103" spans="1:24" s="0" customFormat="1" ht="14.250000">
      <c r="A103" s="95"/>
      <c r="B103" s="95"/>
      <c r="C103" s="95"/>
      <c r="D103" s="84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85"/>
      <c r="S103" s="86"/>
      <c r="T103" s="87"/>
      <c r="U103" s="3"/>
      <c r="V103" s="68"/>
      <c r="W103" s="68"/>
      <c r="X103" s="95"/>
    </row>
    <row r="104" spans="1:24" s="0" customFormat="1" ht="14.250000">
      <c r="A104" s="95"/>
      <c r="B104" s="95"/>
      <c r="C104" s="95"/>
      <c r="D104" s="84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85"/>
      <c r="S104" s="86"/>
      <c r="T104" s="87"/>
      <c r="U104" s="3"/>
      <c r="V104" s="68"/>
      <c r="W104" s="68"/>
      <c r="X104" s="95"/>
    </row>
    <row r="105" spans="1:24" s="0" customFormat="1" ht="14.250000">
      <c r="A105" s="95"/>
      <c r="B105" s="95"/>
      <c r="C105" s="95"/>
      <c r="D105" s="84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85"/>
      <c r="S105" s="86"/>
      <c r="T105" s="87"/>
      <c r="U105" s="3"/>
      <c r="V105" s="68"/>
      <c r="W105" s="68"/>
      <c r="X105" s="95"/>
    </row>
    <row r="106" spans="1:24" s="0" customFormat="1" ht="14.250000">
      <c r="A106" s="95"/>
      <c r="B106" s="95"/>
      <c r="C106" s="95"/>
      <c r="D106" s="84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85"/>
      <c r="S106" s="86"/>
      <c r="T106" s="87"/>
      <c r="U106" s="3"/>
      <c r="V106" s="68"/>
      <c r="W106" s="68"/>
      <c r="X106" s="95"/>
    </row>
    <row r="107" spans="1:24" s="0" customFormat="1" ht="14.250000">
      <c r="A107" s="95"/>
      <c r="B107" s="95"/>
      <c r="C107" s="95"/>
      <c r="D107" s="84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85"/>
      <c r="S107" s="86"/>
      <c r="T107" s="87"/>
      <c r="U107" s="3"/>
      <c r="V107" s="68"/>
      <c r="W107" s="68"/>
      <c r="X107" s="95"/>
    </row>
    <row r="108" spans="1:24" s="0" customFormat="1" ht="14.250000">
      <c r="A108" s="95"/>
      <c r="B108" s="95"/>
      <c r="C108" s="95"/>
      <c r="D108" s="84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85"/>
      <c r="S108" s="86"/>
      <c r="T108" s="87"/>
      <c r="U108" s="3"/>
      <c r="V108" s="68"/>
      <c r="W108" s="68"/>
      <c r="X108" s="95"/>
    </row>
    <row r="109" spans="1:24" s="0" customFormat="1" ht="14.250000">
      <c r="A109" s="88"/>
      <c r="B109" s="88"/>
      <c r="C109" s="88"/>
      <c r="D109" s="65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9"/>
      <c r="S109" s="86"/>
      <c r="T109" s="87"/>
      <c r="U109" s="3"/>
      <c r="V109" s="68"/>
      <c r="W109" s="68"/>
      <c r="X109" s="95"/>
    </row>
    <row r="110" spans="1:24" s="0" customFormat="1" ht="14.250000">
      <c r="A110" s="90"/>
      <c r="B110" s="90"/>
      <c r="C110" s="90"/>
      <c r="D110" s="91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2"/>
      <c r="S110" s="86"/>
      <c r="T110" s="87"/>
      <c r="U110" s="3"/>
      <c r="V110" s="68"/>
      <c r="W110" s="68"/>
      <c r="X110" s="95"/>
    </row>
    <row r="111" spans="1:24" s="0" customFormat="1" ht="31.500000" customHeight="1">
      <c r="A111" s="90"/>
      <c r="B111" s="90"/>
      <c r="C111" s="90"/>
      <c r="D111" s="91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2"/>
      <c r="S111" s="86"/>
      <c r="T111" s="87"/>
      <c r="U111" s="3"/>
      <c r="V111" s="68"/>
      <c r="W111" s="68"/>
      <c r="X111" s="95"/>
    </row>
    <row r="112" spans="1:24" s="0" customFormat="1" ht="14.250000">
      <c r="A112" s="90"/>
      <c r="B112" s="90"/>
      <c r="C112" s="90"/>
      <c r="D112" s="93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2"/>
      <c r="S112" s="86"/>
      <c r="T112" s="87"/>
      <c r="U112" s="3"/>
      <c r="V112" s="68"/>
      <c r="W112" s="68"/>
      <c r="X112" s="95"/>
    </row>
    <row r="113" spans="1:24" s="0" customFormat="1" ht="14.250000">
      <c r="A113" s="90"/>
      <c r="B113" s="90"/>
      <c r="C113" s="94"/>
      <c r="D113" s="93"/>
      <c r="E113" s="94"/>
      <c r="F113" s="94"/>
      <c r="G113" s="94"/>
      <c r="H113" s="94"/>
      <c r="I113" s="90"/>
      <c r="J113" s="90"/>
      <c r="K113" s="90"/>
      <c r="L113" s="90"/>
      <c r="M113" s="90"/>
      <c r="N113" s="90"/>
      <c r="O113" s="90"/>
      <c r="P113" s="90"/>
      <c r="Q113" s="90"/>
      <c r="R113" s="92"/>
      <c r="S113" s="86"/>
      <c r="T113" s="87"/>
      <c r="U113" s="3"/>
      <c r="V113" s="68"/>
      <c r="W113" s="68"/>
      <c r="X113" s="95"/>
    </row>
    <row r="114" spans="1:24" s="0" customFormat="1" ht="14.250000">
      <c r="A114" s="88"/>
      <c r="B114" s="88"/>
      <c r="C114" s="88"/>
      <c r="D114" s="65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9"/>
      <c r="S114" s="86"/>
      <c r="T114" s="87"/>
      <c r="U114" s="3"/>
      <c r="V114" s="68"/>
      <c r="W114" s="68"/>
      <c r="X114" s="95"/>
    </row>
    <row r="115" spans="1:24" s="0" customFormat="1" ht="14.250000">
      <c r="A115" s="88"/>
      <c r="B115" s="88"/>
      <c r="C115" s="88"/>
      <c r="D115" s="65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9"/>
      <c r="S115" s="86"/>
      <c r="T115" s="87"/>
      <c r="U115" s="3"/>
      <c r="V115" s="68"/>
      <c r="W115" s="68"/>
      <c r="X115" s="95"/>
    </row>
    <row r="116" spans="1:24" s="0" customFormat="1" ht="14.250000">
      <c r="A116" s="95"/>
      <c r="B116" s="95"/>
      <c r="C116" s="95"/>
      <c r="D116" s="84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85"/>
      <c r="S116" s="86"/>
      <c r="T116" s="87"/>
      <c r="U116" s="3"/>
      <c r="V116" s="68"/>
      <c r="W116" s="68"/>
      <c r="X116" s="95"/>
    </row>
    <row r="117" spans="1:24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</row>
  </sheetData>
  <mergeCells count="45">
    <mergeCell ref="A1:S2"/>
    <mergeCell ref="A3:G3"/>
    <mergeCell ref="H3:M3"/>
    <mergeCell ref="N3:S3"/>
    <mergeCell ref="A4:B4"/>
    <mergeCell ref="C4:D4"/>
    <mergeCell ref="E4:F4"/>
    <mergeCell ref="G4:I4"/>
    <mergeCell ref="J4:K4"/>
    <mergeCell ref="L4:N4"/>
    <mergeCell ref="A5:A8"/>
    <mergeCell ref="B5:B8"/>
    <mergeCell ref="C5:H5"/>
    <mergeCell ref="I5:J5"/>
    <mergeCell ref="K5:M5"/>
    <mergeCell ref="N5:P5"/>
    <mergeCell ref="W5:W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Q6:Q8"/>
    <mergeCell ref="R6:R8"/>
    <mergeCell ref="T6:T8"/>
    <mergeCell ref="U6:U8"/>
    <mergeCell ref="V6:V8"/>
    <mergeCell ref="N7:N8"/>
    <mergeCell ref="O7:O8"/>
    <mergeCell ref="P7:P8"/>
    <mergeCell ref="A90:B90"/>
    <mergeCell ref="C90:S90"/>
    <mergeCell ref="C91:S91"/>
    <mergeCell ref="C92:S92"/>
    <mergeCell ref="C93:S93"/>
    <mergeCell ref="C94:S94"/>
    <mergeCell ref="C95:S95"/>
    <mergeCell ref="C96:S96"/>
    <mergeCell ref="C97:S97"/>
  </mergeCells>
  <phoneticPr fontId="1" type="noConversion"/>
  <pageMargins left="0.70" right="0.70" top="0.75" bottom="0.75" header="0.30" footer="0.3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RowHeight="13.500000"/>
  <sheetData/>
  <phoneticPr fontId="1" type="noConversion"/>
  <pageMargins left="0.70" right="0.70" top="0.75" bottom="0.75" header="0.30" footer="0.3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RowHeight="13.500000"/>
  <sheetData/>
  <phoneticPr fontId="1" type="noConversion"/>
  <pageMargins left="0.70" right="0.70" top="0.75" bottom="0.75" header="0.30" footer="0.3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Administrator</dc:creator>
  <cp:lastModifiedBy>Administrator</cp:lastModifiedBy>
</cp:coreProperties>
</file>