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<sst xmlns="http://schemas.openxmlformats.org/spreadsheetml/2006/main" count="320" uniqueCount="159">
  <si>
    <t>2021年随县基层医疗卫生专业技术人员专项公开招聘拟聘用人员名单</t>
  </si>
  <si>
    <t>序号</t>
  </si>
  <si>
    <t>准考证号</t>
  </si>
  <si>
    <t>姓名</t>
  </si>
  <si>
    <t>性别</t>
  </si>
  <si>
    <t>招聘单位</t>
  </si>
  <si>
    <t>招聘岗位</t>
  </si>
  <si>
    <t>岗位代码</t>
  </si>
  <si>
    <t>笔试成绩</t>
  </si>
  <si>
    <t>面试成绩</t>
  </si>
  <si>
    <t>面试折算成绩</t>
  </si>
  <si>
    <t>综合成绩</t>
  </si>
  <si>
    <t>最低合格线</t>
  </si>
  <si>
    <t>体检情况</t>
  </si>
  <si>
    <t>考察情况</t>
  </si>
  <si>
    <t>备  注</t>
  </si>
  <si>
    <t>综合应用能力</t>
  </si>
  <si>
    <t>医疗卫生专业基础</t>
  </si>
  <si>
    <t>笔试总成绩</t>
  </si>
  <si>
    <t>1</t>
  </si>
  <si>
    <t>214204010830</t>
  </si>
  <si>
    <t>方罗存</t>
  </si>
  <si>
    <t>女</t>
  </si>
  <si>
    <t>随县洪山医院</t>
  </si>
  <si>
    <t>临床医师</t>
  </si>
  <si>
    <t>2021S0001</t>
  </si>
  <si>
    <t>合格</t>
  </si>
  <si>
    <t>2</t>
  </si>
  <si>
    <t>214204010816</t>
  </si>
  <si>
    <t>李春华</t>
  </si>
  <si>
    <t>3</t>
  </si>
  <si>
    <t>214204010712</t>
  </si>
  <si>
    <t>龚成</t>
  </si>
  <si>
    <t>男</t>
  </si>
  <si>
    <t>4</t>
  </si>
  <si>
    <t>214204010829</t>
  </si>
  <si>
    <t>李红梅</t>
  </si>
  <si>
    <t>5</t>
  </si>
  <si>
    <t>214204010127</t>
  </si>
  <si>
    <t>胡春玲</t>
  </si>
  <si>
    <t>6</t>
  </si>
  <si>
    <t>214204010924</t>
  </si>
  <si>
    <t>刘春枝</t>
  </si>
  <si>
    <t>护士</t>
  </si>
  <si>
    <t>2021S0002</t>
  </si>
  <si>
    <t>7</t>
  </si>
  <si>
    <t>214204010421</t>
  </si>
  <si>
    <t>张欢欢</t>
  </si>
  <si>
    <t>8</t>
  </si>
  <si>
    <t>214204010414</t>
  </si>
  <si>
    <t>严方方</t>
  </si>
  <si>
    <t>医学影像技师</t>
  </si>
  <si>
    <t>2021S0005</t>
  </si>
  <si>
    <t>9</t>
  </si>
  <si>
    <t>214204010808</t>
  </si>
  <si>
    <t>何春梅</t>
  </si>
  <si>
    <t>药剂科药士</t>
  </si>
  <si>
    <t>2021S0006</t>
  </si>
  <si>
    <t>10</t>
  </si>
  <si>
    <t>214204010819</t>
  </si>
  <si>
    <t>李仁义</t>
  </si>
  <si>
    <t>2021S0007</t>
  </si>
  <si>
    <t>11</t>
  </si>
  <si>
    <t>214204010917</t>
  </si>
  <si>
    <t>刘杰</t>
  </si>
  <si>
    <t>12</t>
  </si>
  <si>
    <t>214204010709</t>
  </si>
  <si>
    <t>罗凤</t>
  </si>
  <si>
    <t>随县三里岗镇中心卫生院</t>
  </si>
  <si>
    <t>2021S0009</t>
  </si>
  <si>
    <t>13</t>
  </si>
  <si>
    <t>214204010919</t>
  </si>
  <si>
    <t>张荣华</t>
  </si>
  <si>
    <t>14</t>
  </si>
  <si>
    <t>214204010227</t>
  </si>
  <si>
    <t>许忠正</t>
  </si>
  <si>
    <t>随县柳林镇卫生院</t>
  </si>
  <si>
    <t>2021S0010</t>
  </si>
  <si>
    <t>80.12</t>
  </si>
  <si>
    <t>15</t>
  </si>
  <si>
    <t>214204010519</t>
  </si>
  <si>
    <t>张之文</t>
  </si>
  <si>
    <t>随县殷店镇中心卫生院</t>
  </si>
  <si>
    <t>2021S0011</t>
  </si>
  <si>
    <t>16</t>
  </si>
  <si>
    <t>214204010818</t>
  </si>
  <si>
    <t>张丽莲</t>
  </si>
  <si>
    <t>2021S0012</t>
  </si>
  <si>
    <t>17</t>
  </si>
  <si>
    <t>214204010122</t>
  </si>
  <si>
    <t>肖碧君</t>
  </si>
  <si>
    <t>18</t>
  </si>
  <si>
    <t>214204010315</t>
  </si>
  <si>
    <t>巫攀</t>
  </si>
  <si>
    <t>唐县镇中心卫生院</t>
  </si>
  <si>
    <t>2021S0013</t>
  </si>
  <si>
    <t>19</t>
  </si>
  <si>
    <t>214204010430</t>
  </si>
  <si>
    <t>万梦莹</t>
  </si>
  <si>
    <t>20</t>
  </si>
  <si>
    <t>214204010116</t>
  </si>
  <si>
    <t>苏元宝</t>
  </si>
  <si>
    <t>随县吴山镇卫生院</t>
  </si>
  <si>
    <t>2021S0014</t>
  </si>
  <si>
    <t>21</t>
  </si>
  <si>
    <t>214204010323</t>
  </si>
  <si>
    <t>李明珠</t>
  </si>
  <si>
    <t>随县澴潭镇卫生院</t>
  </si>
  <si>
    <t>药学</t>
  </si>
  <si>
    <t>2021S0016</t>
  </si>
  <si>
    <t>递补</t>
  </si>
  <si>
    <t>22</t>
  </si>
  <si>
    <t>214204010527</t>
  </si>
  <si>
    <t>黄姗姗</t>
  </si>
  <si>
    <t>公卫医师</t>
  </si>
  <si>
    <t>2021S0017</t>
  </si>
  <si>
    <t>77.90</t>
  </si>
  <si>
    <t>23</t>
  </si>
  <si>
    <t>214204010305</t>
  </si>
  <si>
    <t>罗玉琳</t>
  </si>
  <si>
    <t>护理</t>
  </si>
  <si>
    <t>2021S0018</t>
  </si>
  <si>
    <t>24</t>
  </si>
  <si>
    <t>214204010803</t>
  </si>
  <si>
    <t>王胜兵</t>
  </si>
  <si>
    <t>随县淮河镇卫生院</t>
  </si>
  <si>
    <t>2021S0019</t>
  </si>
  <si>
    <t>25</t>
  </si>
  <si>
    <t>214204010204</t>
  </si>
  <si>
    <t>刘春玲</t>
  </si>
  <si>
    <t>26</t>
  </si>
  <si>
    <t>214204010804</t>
  </si>
  <si>
    <t>宋坤</t>
  </si>
  <si>
    <t>随县万和镇中心卫生院</t>
  </si>
  <si>
    <t>2021S0020</t>
  </si>
  <si>
    <t>27</t>
  </si>
  <si>
    <t>214204010423</t>
  </si>
  <si>
    <t>沈雷</t>
  </si>
  <si>
    <t>28</t>
  </si>
  <si>
    <t>214204010911</t>
  </si>
  <si>
    <t>叶春敏</t>
  </si>
  <si>
    <t>29</t>
  </si>
  <si>
    <t>214204010523</t>
  </si>
  <si>
    <t>岳正涛</t>
  </si>
  <si>
    <t>30</t>
  </si>
  <si>
    <t>214204010322</t>
  </si>
  <si>
    <t>常小亮</t>
  </si>
  <si>
    <t>31</t>
  </si>
  <si>
    <t>214204010529</t>
  </si>
  <si>
    <t>韩照红</t>
  </si>
  <si>
    <t>32</t>
  </si>
  <si>
    <t>214204010817</t>
  </si>
  <si>
    <t>丁亮</t>
  </si>
  <si>
    <t>2021S0021</t>
  </si>
  <si>
    <t>33</t>
  </si>
  <si>
    <t>214204010624</t>
  </si>
  <si>
    <t>刘迎聪</t>
  </si>
  <si>
    <t>随县高城镇卫生院</t>
  </si>
  <si>
    <t>2021S0023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</si>
</sst>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0"/>
      <name val="仿宋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9"/>
      <name val="仿宋"/>
      <charset val="134"/>
    </font>
    <font>
      <sz val="8"/>
      <name val="仿宋"/>
      <charset val="134"/>
    </font>
    <font>
      <sz val="9"/>
      <color rgb="FF333333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18" fillId="22" borderId="5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7" fontId="2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shrinkToFit="1"/>
    </xf>
    <xf numFmtId="177" fontId="4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abSelected="1" zoomScale="115" zoomScaleNormal="115" workbookViewId="0">
      <selection activeCell="G5" sqref="G5"/>
    </sheetView>
  </sheetViews>
  <sheetFormatPr defaultColWidth="7.875" defaultRowHeight="12"/>
  <cols>
    <col min="1" max="1" width="5.25" style="3" customWidth="1"/>
    <col min="2" max="2" width="14.375" style="4" customWidth="1"/>
    <col min="3" max="3" width="6.875" style="4" customWidth="1"/>
    <col min="4" max="4" width="4.875" style="4" customWidth="1"/>
    <col min="5" max="5" width="17" style="4" customWidth="1"/>
    <col min="6" max="6" width="12" style="4" customWidth="1"/>
    <col min="7" max="7" width="11.5" style="4" customWidth="1"/>
    <col min="8" max="8" width="5.125" style="5" customWidth="1"/>
    <col min="9" max="9" width="4.75" style="4" customWidth="1"/>
    <col min="10" max="10" width="6.375" style="4" customWidth="1"/>
    <col min="11" max="11" width="7.375" style="4" customWidth="1"/>
    <col min="12" max="12" width="5.875" style="6" customWidth="1"/>
    <col min="13" max="13" width="5.5" style="4" customWidth="1"/>
    <col min="14" max="16" width="5.25" style="3" customWidth="1"/>
    <col min="17" max="17" width="8.125" style="4" customWidth="1"/>
    <col min="18" max="16383" width="7.875" style="1"/>
    <col min="16384" max="16384" width="7.875" style="7"/>
  </cols>
  <sheetData>
    <row r="1" s="1" customFormat="1" ht="39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="2" customFormat="1" ht="20.25" customHeight="1" spans="1:17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0" t="s">
        <v>7</v>
      </c>
      <c r="H2" s="11" t="s">
        <v>8</v>
      </c>
      <c r="I2" s="11"/>
      <c r="J2" s="11"/>
      <c r="K2" s="11" t="s">
        <v>9</v>
      </c>
      <c r="L2" s="18" t="s">
        <v>10</v>
      </c>
      <c r="M2" s="10" t="s">
        <v>11</v>
      </c>
      <c r="N2" s="19" t="s">
        <v>12</v>
      </c>
      <c r="O2" s="19" t="s">
        <v>13</v>
      </c>
      <c r="P2" s="19" t="s">
        <v>14</v>
      </c>
      <c r="Q2" s="11" t="s">
        <v>15</v>
      </c>
    </row>
    <row r="3" s="2" customFormat="1" ht="70.5" customHeight="1" spans="1:17">
      <c r="A3" s="9"/>
      <c r="B3" s="12"/>
      <c r="C3" s="11"/>
      <c r="D3" s="11"/>
      <c r="E3" s="11"/>
      <c r="F3" s="11"/>
      <c r="G3" s="12"/>
      <c r="H3" s="11" t="s">
        <v>16</v>
      </c>
      <c r="I3" s="11" t="s">
        <v>17</v>
      </c>
      <c r="J3" s="20" t="s">
        <v>18</v>
      </c>
      <c r="K3" s="11"/>
      <c r="L3" s="21"/>
      <c r="M3" s="12"/>
      <c r="N3" s="22"/>
      <c r="O3" s="22"/>
      <c r="P3" s="22"/>
      <c r="Q3" s="11"/>
    </row>
    <row r="4" s="1" customFormat="1" ht="24" customHeight="1" spans="1:17">
      <c r="A4" s="13" t="s">
        <v>19</v>
      </c>
      <c r="B4" s="13" t="s">
        <v>20</v>
      </c>
      <c r="C4" s="13" t="s">
        <v>21</v>
      </c>
      <c r="D4" s="14" t="s">
        <v>22</v>
      </c>
      <c r="E4" s="14" t="s">
        <v>23</v>
      </c>
      <c r="F4" s="14" t="s">
        <v>24</v>
      </c>
      <c r="G4" s="14" t="s">
        <v>25</v>
      </c>
      <c r="H4" s="15">
        <v>71.5</v>
      </c>
      <c r="I4" s="15">
        <v>80</v>
      </c>
      <c r="J4" s="23">
        <f t="shared" ref="J4:J38" si="0">(H4+I4)/3*0.4</f>
        <v>20.2</v>
      </c>
      <c r="K4" s="23">
        <v>85.28</v>
      </c>
      <c r="L4" s="24">
        <f t="shared" ref="L4:L38" si="1">K4*0.6</f>
        <v>51.168</v>
      </c>
      <c r="M4" s="23">
        <f t="shared" ref="M4:M24" si="2">J4+L4</f>
        <v>71.368</v>
      </c>
      <c r="N4" s="25"/>
      <c r="O4" s="25" t="s">
        <v>26</v>
      </c>
      <c r="P4" s="26" t="s">
        <v>26</v>
      </c>
      <c r="Q4" s="14"/>
    </row>
    <row r="5" s="1" customFormat="1" ht="24" customHeight="1" spans="1:17">
      <c r="A5" s="13" t="s">
        <v>27</v>
      </c>
      <c r="B5" s="13" t="s">
        <v>28</v>
      </c>
      <c r="C5" s="13" t="s">
        <v>29</v>
      </c>
      <c r="D5" s="14" t="s">
        <v>22</v>
      </c>
      <c r="E5" s="14" t="s">
        <v>23</v>
      </c>
      <c r="F5" s="14" t="s">
        <v>24</v>
      </c>
      <c r="G5" s="14" t="s">
        <v>25</v>
      </c>
      <c r="H5" s="15">
        <v>78</v>
      </c>
      <c r="I5" s="15">
        <v>91</v>
      </c>
      <c r="J5" s="23">
        <f t="shared" si="0"/>
        <v>22.5333333333333</v>
      </c>
      <c r="K5" s="23">
        <v>81.34</v>
      </c>
      <c r="L5" s="24">
        <f t="shared" si="1"/>
        <v>48.804</v>
      </c>
      <c r="M5" s="23">
        <f t="shared" si="2"/>
        <v>71.3373333333333</v>
      </c>
      <c r="N5" s="25"/>
      <c r="O5" s="25" t="s">
        <v>26</v>
      </c>
      <c r="P5" s="26" t="s">
        <v>26</v>
      </c>
      <c r="Q5" s="14"/>
    </row>
    <row r="6" s="1" customFormat="1" ht="24" customHeight="1" spans="1:17">
      <c r="A6" s="13" t="s">
        <v>30</v>
      </c>
      <c r="B6" s="13" t="s">
        <v>31</v>
      </c>
      <c r="C6" s="13" t="s">
        <v>32</v>
      </c>
      <c r="D6" s="14" t="s">
        <v>33</v>
      </c>
      <c r="E6" s="14" t="s">
        <v>23</v>
      </c>
      <c r="F6" s="14" t="s">
        <v>24</v>
      </c>
      <c r="G6" s="14" t="s">
        <v>25</v>
      </c>
      <c r="H6" s="15">
        <v>64.5</v>
      </c>
      <c r="I6" s="15">
        <v>96</v>
      </c>
      <c r="J6" s="23">
        <f t="shared" si="0"/>
        <v>21.4</v>
      </c>
      <c r="K6" s="23">
        <v>82.72</v>
      </c>
      <c r="L6" s="24">
        <f t="shared" si="1"/>
        <v>49.632</v>
      </c>
      <c r="M6" s="23">
        <f t="shared" si="2"/>
        <v>71.032</v>
      </c>
      <c r="N6" s="25"/>
      <c r="O6" s="25" t="s">
        <v>26</v>
      </c>
      <c r="P6" s="26" t="s">
        <v>26</v>
      </c>
      <c r="Q6" s="14"/>
    </row>
    <row r="7" s="1" customFormat="1" ht="24" customHeight="1" spans="1:17">
      <c r="A7" s="13" t="s">
        <v>34</v>
      </c>
      <c r="B7" s="13" t="s">
        <v>35</v>
      </c>
      <c r="C7" s="13" t="s">
        <v>36</v>
      </c>
      <c r="D7" s="14" t="s">
        <v>22</v>
      </c>
      <c r="E7" s="14" t="s">
        <v>23</v>
      </c>
      <c r="F7" s="14" t="s">
        <v>24</v>
      </c>
      <c r="G7" s="14" t="s">
        <v>25</v>
      </c>
      <c r="H7" s="15">
        <v>80.5</v>
      </c>
      <c r="I7" s="15">
        <v>85</v>
      </c>
      <c r="J7" s="23">
        <f t="shared" si="0"/>
        <v>22.0666666666667</v>
      </c>
      <c r="K7" s="23">
        <v>80.04</v>
      </c>
      <c r="L7" s="24">
        <f t="shared" si="1"/>
        <v>48.024</v>
      </c>
      <c r="M7" s="23">
        <f t="shared" si="2"/>
        <v>70.0906666666667</v>
      </c>
      <c r="N7" s="25"/>
      <c r="O7" s="25" t="s">
        <v>26</v>
      </c>
      <c r="P7" s="26" t="s">
        <v>26</v>
      </c>
      <c r="Q7" s="14"/>
    </row>
    <row r="8" s="1" customFormat="1" ht="24" customHeight="1" spans="1:17">
      <c r="A8" s="13" t="s">
        <v>37</v>
      </c>
      <c r="B8" s="13" t="s">
        <v>38</v>
      </c>
      <c r="C8" s="13" t="s">
        <v>39</v>
      </c>
      <c r="D8" s="14" t="s">
        <v>22</v>
      </c>
      <c r="E8" s="14" t="s">
        <v>23</v>
      </c>
      <c r="F8" s="14" t="s">
        <v>24</v>
      </c>
      <c r="G8" s="14" t="s">
        <v>25</v>
      </c>
      <c r="H8" s="15">
        <v>77.5</v>
      </c>
      <c r="I8" s="15">
        <v>81</v>
      </c>
      <c r="J8" s="23">
        <f t="shared" si="0"/>
        <v>21.1333333333333</v>
      </c>
      <c r="K8" s="23">
        <v>81.58</v>
      </c>
      <c r="L8" s="24">
        <f t="shared" si="1"/>
        <v>48.948</v>
      </c>
      <c r="M8" s="23">
        <f t="shared" si="2"/>
        <v>70.0813333333333</v>
      </c>
      <c r="N8" s="25"/>
      <c r="O8" s="25" t="s">
        <v>26</v>
      </c>
      <c r="P8" s="26" t="s">
        <v>26</v>
      </c>
      <c r="Q8" s="14"/>
    </row>
    <row r="9" s="1" customFormat="1" ht="24" customHeight="1" spans="1:17">
      <c r="A9" s="13" t="s">
        <v>40</v>
      </c>
      <c r="B9" s="13" t="s">
        <v>41</v>
      </c>
      <c r="C9" s="13" t="s">
        <v>42</v>
      </c>
      <c r="D9" s="14" t="s">
        <v>22</v>
      </c>
      <c r="E9" s="14" t="s">
        <v>23</v>
      </c>
      <c r="F9" s="14" t="s">
        <v>43</v>
      </c>
      <c r="G9" s="14" t="s">
        <v>44</v>
      </c>
      <c r="H9" s="15">
        <v>70</v>
      </c>
      <c r="I9" s="15">
        <v>79</v>
      </c>
      <c r="J9" s="23">
        <f t="shared" si="0"/>
        <v>19.8666666666667</v>
      </c>
      <c r="K9" s="23">
        <v>85.3</v>
      </c>
      <c r="L9" s="24">
        <f t="shared" si="1"/>
        <v>51.18</v>
      </c>
      <c r="M9" s="23">
        <f t="shared" si="2"/>
        <v>71.0466666666667</v>
      </c>
      <c r="N9" s="25"/>
      <c r="O9" s="25" t="s">
        <v>26</v>
      </c>
      <c r="P9" s="26" t="s">
        <v>26</v>
      </c>
      <c r="Q9" s="14"/>
    </row>
    <row r="10" s="1" customFormat="1" ht="24" customHeight="1" spans="1:17">
      <c r="A10" s="13" t="s">
        <v>45</v>
      </c>
      <c r="B10" s="13" t="s">
        <v>46</v>
      </c>
      <c r="C10" s="13" t="s">
        <v>47</v>
      </c>
      <c r="D10" s="14" t="s">
        <v>22</v>
      </c>
      <c r="E10" s="14" t="s">
        <v>23</v>
      </c>
      <c r="F10" s="14" t="s">
        <v>43</v>
      </c>
      <c r="G10" s="14" t="s">
        <v>44</v>
      </c>
      <c r="H10" s="15">
        <v>68.5</v>
      </c>
      <c r="I10" s="15">
        <v>77</v>
      </c>
      <c r="J10" s="23">
        <f t="shared" si="0"/>
        <v>19.4</v>
      </c>
      <c r="K10" s="23">
        <v>83</v>
      </c>
      <c r="L10" s="24">
        <f t="shared" si="1"/>
        <v>49.8</v>
      </c>
      <c r="M10" s="23">
        <f t="shared" si="2"/>
        <v>69.2</v>
      </c>
      <c r="N10" s="25"/>
      <c r="O10" s="25" t="s">
        <v>26</v>
      </c>
      <c r="P10" s="26" t="s">
        <v>26</v>
      </c>
      <c r="Q10" s="14"/>
    </row>
    <row r="11" s="1" customFormat="1" ht="24" customHeight="1" spans="1:17">
      <c r="A11" s="13" t="s">
        <v>48</v>
      </c>
      <c r="B11" s="13" t="s">
        <v>49</v>
      </c>
      <c r="C11" s="13" t="s">
        <v>50</v>
      </c>
      <c r="D11" s="14" t="s">
        <v>22</v>
      </c>
      <c r="E11" s="14" t="s">
        <v>23</v>
      </c>
      <c r="F11" s="14" t="s">
        <v>51</v>
      </c>
      <c r="G11" s="14" t="s">
        <v>52</v>
      </c>
      <c r="H11" s="16">
        <v>46.5</v>
      </c>
      <c r="I11" s="16">
        <v>51</v>
      </c>
      <c r="J11" s="27">
        <f t="shared" si="0"/>
        <v>13</v>
      </c>
      <c r="K11" s="27">
        <v>81.22</v>
      </c>
      <c r="L11" s="24">
        <f t="shared" si="1"/>
        <v>48.732</v>
      </c>
      <c r="M11" s="23">
        <f t="shared" si="2"/>
        <v>61.732</v>
      </c>
      <c r="N11" s="13"/>
      <c r="O11" s="26" t="s">
        <v>26</v>
      </c>
      <c r="P11" s="26" t="s">
        <v>26</v>
      </c>
      <c r="Q11" s="14"/>
    </row>
    <row r="12" s="1" customFormat="1" ht="24" customHeight="1" spans="1:17">
      <c r="A12" s="13" t="s">
        <v>53</v>
      </c>
      <c r="B12" s="13" t="s">
        <v>54</v>
      </c>
      <c r="C12" s="13" t="s">
        <v>55</v>
      </c>
      <c r="D12" s="14" t="s">
        <v>22</v>
      </c>
      <c r="E12" s="14" t="s">
        <v>23</v>
      </c>
      <c r="F12" s="14" t="s">
        <v>56</v>
      </c>
      <c r="G12" s="14" t="s">
        <v>57</v>
      </c>
      <c r="H12" s="15">
        <v>60</v>
      </c>
      <c r="I12" s="15">
        <v>76</v>
      </c>
      <c r="J12" s="23">
        <f t="shared" si="0"/>
        <v>18.1333333333333</v>
      </c>
      <c r="K12" s="23">
        <v>76.9</v>
      </c>
      <c r="L12" s="24">
        <f t="shared" si="1"/>
        <v>46.14</v>
      </c>
      <c r="M12" s="23">
        <f t="shared" si="2"/>
        <v>64.2733333333333</v>
      </c>
      <c r="N12" s="26"/>
      <c r="O12" s="26" t="s">
        <v>26</v>
      </c>
      <c r="P12" s="26" t="s">
        <v>26</v>
      </c>
      <c r="Q12" s="14"/>
    </row>
    <row r="13" s="1" customFormat="1" ht="24" customHeight="1" spans="1:17">
      <c r="A13" s="13" t="s">
        <v>58</v>
      </c>
      <c r="B13" s="13" t="s">
        <v>59</v>
      </c>
      <c r="C13" s="13" t="s">
        <v>60</v>
      </c>
      <c r="D13" s="14" t="s">
        <v>33</v>
      </c>
      <c r="E13" s="14" t="s">
        <v>23</v>
      </c>
      <c r="F13" s="14" t="s">
        <v>24</v>
      </c>
      <c r="G13" s="14" t="s">
        <v>61</v>
      </c>
      <c r="H13" s="15">
        <v>74.5</v>
      </c>
      <c r="I13" s="15">
        <v>89</v>
      </c>
      <c r="J13" s="23">
        <f t="shared" si="0"/>
        <v>21.8</v>
      </c>
      <c r="K13" s="23">
        <v>85.26</v>
      </c>
      <c r="L13" s="24">
        <f t="shared" si="1"/>
        <v>51.156</v>
      </c>
      <c r="M13" s="23">
        <f t="shared" si="2"/>
        <v>72.956</v>
      </c>
      <c r="N13" s="26"/>
      <c r="O13" s="26" t="s">
        <v>26</v>
      </c>
      <c r="P13" s="26" t="s">
        <v>26</v>
      </c>
      <c r="Q13" s="14"/>
    </row>
    <row r="14" s="1" customFormat="1" ht="24" customHeight="1" spans="1:17">
      <c r="A14" s="13" t="s">
        <v>62</v>
      </c>
      <c r="B14" s="13" t="s">
        <v>63</v>
      </c>
      <c r="C14" s="13" t="s">
        <v>64</v>
      </c>
      <c r="D14" s="14" t="s">
        <v>22</v>
      </c>
      <c r="E14" s="14" t="s">
        <v>23</v>
      </c>
      <c r="F14" s="14" t="s">
        <v>24</v>
      </c>
      <c r="G14" s="14" t="s">
        <v>61</v>
      </c>
      <c r="H14" s="15">
        <v>73.5</v>
      </c>
      <c r="I14" s="15">
        <v>79</v>
      </c>
      <c r="J14" s="23">
        <f t="shared" si="0"/>
        <v>20.3333333333333</v>
      </c>
      <c r="K14" s="23">
        <v>81.34</v>
      </c>
      <c r="L14" s="24">
        <f t="shared" si="1"/>
        <v>48.804</v>
      </c>
      <c r="M14" s="23">
        <f t="shared" si="2"/>
        <v>69.1373333333333</v>
      </c>
      <c r="N14" s="26"/>
      <c r="O14" s="26" t="s">
        <v>26</v>
      </c>
      <c r="P14" s="26" t="s">
        <v>26</v>
      </c>
      <c r="Q14" s="14"/>
    </row>
    <row r="15" s="1" customFormat="1" ht="24" customHeight="1" spans="1:17">
      <c r="A15" s="13" t="s">
        <v>65</v>
      </c>
      <c r="B15" s="13" t="s">
        <v>66</v>
      </c>
      <c r="C15" s="13" t="s">
        <v>67</v>
      </c>
      <c r="D15" s="14" t="s">
        <v>22</v>
      </c>
      <c r="E15" s="17" t="s">
        <v>68</v>
      </c>
      <c r="F15" s="14" t="s">
        <v>24</v>
      </c>
      <c r="G15" s="14" t="s">
        <v>69</v>
      </c>
      <c r="H15" s="15">
        <v>67</v>
      </c>
      <c r="I15" s="15">
        <v>76</v>
      </c>
      <c r="J15" s="23">
        <f t="shared" si="0"/>
        <v>19.0666666666667</v>
      </c>
      <c r="K15" s="23">
        <v>83.26</v>
      </c>
      <c r="L15" s="24">
        <f t="shared" si="1"/>
        <v>49.956</v>
      </c>
      <c r="M15" s="23">
        <f t="shared" si="2"/>
        <v>69.0226666666667</v>
      </c>
      <c r="N15" s="26"/>
      <c r="O15" s="26" t="s">
        <v>26</v>
      </c>
      <c r="P15" s="26" t="s">
        <v>26</v>
      </c>
      <c r="Q15" s="14"/>
    </row>
    <row r="16" s="1" customFormat="1" ht="24" customHeight="1" spans="1:17">
      <c r="A16" s="13" t="s">
        <v>70</v>
      </c>
      <c r="B16" s="13" t="s">
        <v>71</v>
      </c>
      <c r="C16" s="13" t="s">
        <v>72</v>
      </c>
      <c r="D16" s="14" t="s">
        <v>22</v>
      </c>
      <c r="E16" s="17" t="s">
        <v>68</v>
      </c>
      <c r="F16" s="14" t="s">
        <v>24</v>
      </c>
      <c r="G16" s="14" t="s">
        <v>69</v>
      </c>
      <c r="H16" s="15">
        <v>56.5</v>
      </c>
      <c r="I16" s="15">
        <v>79</v>
      </c>
      <c r="J16" s="23">
        <f t="shared" si="0"/>
        <v>18.0666666666667</v>
      </c>
      <c r="K16" s="23">
        <v>81.34</v>
      </c>
      <c r="L16" s="24">
        <f t="shared" si="1"/>
        <v>48.804</v>
      </c>
      <c r="M16" s="23">
        <f t="shared" si="2"/>
        <v>66.8706666666667</v>
      </c>
      <c r="N16" s="26"/>
      <c r="O16" s="26" t="s">
        <v>26</v>
      </c>
      <c r="P16" s="26" t="s">
        <v>26</v>
      </c>
      <c r="Q16" s="14"/>
    </row>
    <row r="17" s="1" customFormat="1" ht="24" customHeight="1" spans="1:17">
      <c r="A17" s="13" t="s">
        <v>73</v>
      </c>
      <c r="B17" s="13" t="s">
        <v>74</v>
      </c>
      <c r="C17" s="13" t="s">
        <v>75</v>
      </c>
      <c r="D17" s="14" t="s">
        <v>33</v>
      </c>
      <c r="E17" s="14" t="s">
        <v>76</v>
      </c>
      <c r="F17" s="14" t="s">
        <v>24</v>
      </c>
      <c r="G17" s="14" t="s">
        <v>77</v>
      </c>
      <c r="H17" s="15">
        <v>74</v>
      </c>
      <c r="I17" s="15">
        <v>68</v>
      </c>
      <c r="J17" s="23">
        <f t="shared" si="0"/>
        <v>18.9333333333333</v>
      </c>
      <c r="K17" s="23">
        <v>81.8</v>
      </c>
      <c r="L17" s="24">
        <f t="shared" si="1"/>
        <v>49.08</v>
      </c>
      <c r="M17" s="23">
        <f t="shared" si="2"/>
        <v>68.0133333333333</v>
      </c>
      <c r="N17" s="26" t="s">
        <v>78</v>
      </c>
      <c r="O17" s="26" t="s">
        <v>26</v>
      </c>
      <c r="P17" s="26" t="s">
        <v>26</v>
      </c>
      <c r="Q17" s="14"/>
    </row>
    <row r="18" s="1" customFormat="1" ht="24" customHeight="1" spans="1:17">
      <c r="A18" s="13" t="s">
        <v>79</v>
      </c>
      <c r="B18" s="13" t="s">
        <v>80</v>
      </c>
      <c r="C18" s="13" t="s">
        <v>81</v>
      </c>
      <c r="D18" s="14" t="s">
        <v>33</v>
      </c>
      <c r="E18" s="17" t="s">
        <v>82</v>
      </c>
      <c r="F18" s="14" t="s">
        <v>24</v>
      </c>
      <c r="G18" s="14" t="s">
        <v>83</v>
      </c>
      <c r="H18" s="15">
        <v>84</v>
      </c>
      <c r="I18" s="15">
        <v>84</v>
      </c>
      <c r="J18" s="23">
        <f t="shared" si="0"/>
        <v>22.4</v>
      </c>
      <c r="K18" s="23">
        <v>83.88</v>
      </c>
      <c r="L18" s="24">
        <f t="shared" si="1"/>
        <v>50.328</v>
      </c>
      <c r="M18" s="23">
        <f t="shared" si="2"/>
        <v>72.728</v>
      </c>
      <c r="N18" s="26"/>
      <c r="O18" s="26" t="s">
        <v>26</v>
      </c>
      <c r="P18" s="26" t="s">
        <v>26</v>
      </c>
      <c r="Q18" s="14"/>
    </row>
    <row r="19" s="1" customFormat="1" ht="24" customHeight="1" spans="1:17">
      <c r="A19" s="13" t="s">
        <v>84</v>
      </c>
      <c r="B19" s="13" t="s">
        <v>85</v>
      </c>
      <c r="C19" s="13" t="s">
        <v>86</v>
      </c>
      <c r="D19" s="14" t="s">
        <v>22</v>
      </c>
      <c r="E19" s="17" t="s">
        <v>82</v>
      </c>
      <c r="F19" s="14" t="s">
        <v>43</v>
      </c>
      <c r="G19" s="14" t="s">
        <v>87</v>
      </c>
      <c r="H19" s="15">
        <v>59.5</v>
      </c>
      <c r="I19" s="15">
        <v>63</v>
      </c>
      <c r="J19" s="23">
        <f t="shared" si="0"/>
        <v>16.3333333333333</v>
      </c>
      <c r="K19" s="23">
        <v>80.5</v>
      </c>
      <c r="L19" s="24">
        <f t="shared" si="1"/>
        <v>48.3</v>
      </c>
      <c r="M19" s="23">
        <f t="shared" si="2"/>
        <v>64.6333333333333</v>
      </c>
      <c r="N19" s="26"/>
      <c r="O19" s="26" t="s">
        <v>26</v>
      </c>
      <c r="P19" s="26" t="s">
        <v>26</v>
      </c>
      <c r="Q19" s="14"/>
    </row>
    <row r="20" s="1" customFormat="1" ht="24" customHeight="1" spans="1:17">
      <c r="A20" s="13" t="s">
        <v>88</v>
      </c>
      <c r="B20" s="13" t="s">
        <v>89</v>
      </c>
      <c r="C20" s="13" t="s">
        <v>90</v>
      </c>
      <c r="D20" s="14" t="s">
        <v>22</v>
      </c>
      <c r="E20" s="17" t="s">
        <v>82</v>
      </c>
      <c r="F20" s="14" t="s">
        <v>43</v>
      </c>
      <c r="G20" s="14" t="s">
        <v>87</v>
      </c>
      <c r="H20" s="15">
        <v>59.5</v>
      </c>
      <c r="I20" s="15">
        <v>72</v>
      </c>
      <c r="J20" s="23">
        <f t="shared" si="0"/>
        <v>17.5333333333333</v>
      </c>
      <c r="K20" s="23">
        <v>75.9</v>
      </c>
      <c r="L20" s="24">
        <f t="shared" si="1"/>
        <v>45.54</v>
      </c>
      <c r="M20" s="23">
        <f t="shared" si="2"/>
        <v>63.0733333333333</v>
      </c>
      <c r="N20" s="26"/>
      <c r="O20" s="26" t="s">
        <v>26</v>
      </c>
      <c r="P20" s="26" t="s">
        <v>26</v>
      </c>
      <c r="Q20" s="14"/>
    </row>
    <row r="21" s="1" customFormat="1" ht="24" customHeight="1" spans="1:17">
      <c r="A21" s="13" t="s">
        <v>91</v>
      </c>
      <c r="B21" s="13" t="s">
        <v>92</v>
      </c>
      <c r="C21" s="13" t="s">
        <v>93</v>
      </c>
      <c r="D21" s="14" t="s">
        <v>22</v>
      </c>
      <c r="E21" s="14" t="s">
        <v>94</v>
      </c>
      <c r="F21" s="14" t="s">
        <v>24</v>
      </c>
      <c r="G21" s="14" t="s">
        <v>95</v>
      </c>
      <c r="H21" s="15">
        <v>78.5</v>
      </c>
      <c r="I21" s="15">
        <v>83</v>
      </c>
      <c r="J21" s="23">
        <f t="shared" si="0"/>
        <v>21.5333333333333</v>
      </c>
      <c r="K21" s="23">
        <v>81.8</v>
      </c>
      <c r="L21" s="24">
        <f t="shared" si="1"/>
        <v>49.08</v>
      </c>
      <c r="M21" s="23">
        <f t="shared" si="2"/>
        <v>70.6133333333333</v>
      </c>
      <c r="N21" s="26"/>
      <c r="O21" s="26" t="s">
        <v>26</v>
      </c>
      <c r="P21" s="26" t="s">
        <v>26</v>
      </c>
      <c r="Q21" s="14"/>
    </row>
    <row r="22" s="1" customFormat="1" ht="24" customHeight="1" spans="1:17">
      <c r="A22" s="13" t="s">
        <v>96</v>
      </c>
      <c r="B22" s="13" t="s">
        <v>97</v>
      </c>
      <c r="C22" s="13" t="s">
        <v>98</v>
      </c>
      <c r="D22" s="14" t="s">
        <v>22</v>
      </c>
      <c r="E22" s="14" t="s">
        <v>94</v>
      </c>
      <c r="F22" s="14" t="s">
        <v>24</v>
      </c>
      <c r="G22" s="14" t="s">
        <v>95</v>
      </c>
      <c r="H22" s="15">
        <v>71.5</v>
      </c>
      <c r="I22" s="15">
        <v>82</v>
      </c>
      <c r="J22" s="23">
        <f t="shared" si="0"/>
        <v>20.4666666666667</v>
      </c>
      <c r="K22" s="23">
        <v>81.9</v>
      </c>
      <c r="L22" s="24">
        <f t="shared" si="1"/>
        <v>49.14</v>
      </c>
      <c r="M22" s="23">
        <f t="shared" si="2"/>
        <v>69.6066666666667</v>
      </c>
      <c r="N22" s="26"/>
      <c r="O22" s="26" t="s">
        <v>26</v>
      </c>
      <c r="P22" s="26" t="s">
        <v>26</v>
      </c>
      <c r="Q22" s="14"/>
    </row>
    <row r="23" s="1" customFormat="1" ht="24" customHeight="1" spans="1:17">
      <c r="A23" s="13" t="s">
        <v>99</v>
      </c>
      <c r="B23" s="13" t="s">
        <v>100</v>
      </c>
      <c r="C23" s="13" t="s">
        <v>101</v>
      </c>
      <c r="D23" s="14" t="s">
        <v>33</v>
      </c>
      <c r="E23" s="14" t="s">
        <v>102</v>
      </c>
      <c r="F23" s="14" t="s">
        <v>24</v>
      </c>
      <c r="G23" s="14" t="s">
        <v>103</v>
      </c>
      <c r="H23" s="15">
        <v>65.5</v>
      </c>
      <c r="I23" s="15">
        <v>81</v>
      </c>
      <c r="J23" s="23">
        <f t="shared" si="0"/>
        <v>19.5333333333333</v>
      </c>
      <c r="K23" s="23">
        <v>80.46</v>
      </c>
      <c r="L23" s="24">
        <f t="shared" si="1"/>
        <v>48.276</v>
      </c>
      <c r="M23" s="23">
        <f t="shared" si="2"/>
        <v>67.8093333333333</v>
      </c>
      <c r="N23" s="26" t="s">
        <v>78</v>
      </c>
      <c r="O23" s="26" t="s">
        <v>26</v>
      </c>
      <c r="P23" s="26" t="s">
        <v>26</v>
      </c>
      <c r="Q23" s="14"/>
    </row>
    <row r="24" s="1" customFormat="1" ht="24" customHeight="1" spans="1:17">
      <c r="A24" s="13" t="s">
        <v>104</v>
      </c>
      <c r="B24" s="13" t="s">
        <v>105</v>
      </c>
      <c r="C24" s="13" t="s">
        <v>106</v>
      </c>
      <c r="D24" s="14" t="s">
        <v>22</v>
      </c>
      <c r="E24" s="14" t="s">
        <v>107</v>
      </c>
      <c r="F24" s="14" t="s">
        <v>108</v>
      </c>
      <c r="G24" s="14" t="s">
        <v>109</v>
      </c>
      <c r="H24" s="15">
        <v>52</v>
      </c>
      <c r="I24" s="15">
        <v>56</v>
      </c>
      <c r="J24" s="23">
        <f>(H24+I24)/3*0.4</f>
        <v>14.4</v>
      </c>
      <c r="K24" s="23">
        <v>78.2</v>
      </c>
      <c r="L24" s="24">
        <f>K24*0.6</f>
        <v>46.92</v>
      </c>
      <c r="M24" s="23">
        <f>H24+L24</f>
        <v>98.92</v>
      </c>
      <c r="N24" s="26"/>
      <c r="O24" s="26" t="s">
        <v>26</v>
      </c>
      <c r="P24" s="26" t="s">
        <v>26</v>
      </c>
      <c r="Q24" s="14" t="s">
        <v>110</v>
      </c>
    </row>
    <row r="25" s="1" customFormat="1" ht="24" customHeight="1" spans="1:17">
      <c r="A25" s="13" t="s">
        <v>111</v>
      </c>
      <c r="B25" s="13" t="s">
        <v>112</v>
      </c>
      <c r="C25" s="13" t="s">
        <v>113</v>
      </c>
      <c r="D25" s="14" t="s">
        <v>22</v>
      </c>
      <c r="E25" s="14" t="s">
        <v>107</v>
      </c>
      <c r="F25" s="14" t="s">
        <v>114</v>
      </c>
      <c r="G25" s="14" t="s">
        <v>115</v>
      </c>
      <c r="H25" s="15">
        <v>68.5</v>
      </c>
      <c r="I25" s="15">
        <v>73</v>
      </c>
      <c r="J25" s="23">
        <f>(H25+I25)/3*0.4</f>
        <v>18.8666666666667</v>
      </c>
      <c r="K25" s="23">
        <v>79.1</v>
      </c>
      <c r="L25" s="24">
        <f>K25*0.6</f>
        <v>47.46</v>
      </c>
      <c r="M25" s="23">
        <f t="shared" ref="M25:M37" si="3">J25+L25</f>
        <v>66.3266666666667</v>
      </c>
      <c r="N25" s="26" t="s">
        <v>116</v>
      </c>
      <c r="O25" s="26" t="s">
        <v>26</v>
      </c>
      <c r="P25" s="26" t="s">
        <v>26</v>
      </c>
      <c r="Q25" s="14"/>
    </row>
    <row r="26" s="1" customFormat="1" ht="24" customHeight="1" spans="1:17">
      <c r="A26" s="13" t="s">
        <v>117</v>
      </c>
      <c r="B26" s="13" t="s">
        <v>118</v>
      </c>
      <c r="C26" s="13" t="s">
        <v>119</v>
      </c>
      <c r="D26" s="14" t="s">
        <v>22</v>
      </c>
      <c r="E26" s="14" t="s">
        <v>107</v>
      </c>
      <c r="F26" s="14" t="s">
        <v>120</v>
      </c>
      <c r="G26" s="14" t="s">
        <v>121</v>
      </c>
      <c r="H26" s="15">
        <v>68</v>
      </c>
      <c r="I26" s="15">
        <v>86</v>
      </c>
      <c r="J26" s="23">
        <f>(H26+I26)/3*0.4</f>
        <v>20.5333333333333</v>
      </c>
      <c r="K26" s="23">
        <v>80.44</v>
      </c>
      <c r="L26" s="24">
        <f>K26*0.6</f>
        <v>48.264</v>
      </c>
      <c r="M26" s="23">
        <f t="shared" si="3"/>
        <v>68.7973333333333</v>
      </c>
      <c r="N26" s="26"/>
      <c r="O26" s="26" t="s">
        <v>26</v>
      </c>
      <c r="P26" s="26" t="s">
        <v>26</v>
      </c>
      <c r="Q26" s="14"/>
    </row>
    <row r="27" s="1" customFormat="1" ht="24" customHeight="1" spans="1:17">
      <c r="A27" s="13" t="s">
        <v>122</v>
      </c>
      <c r="B27" s="13" t="s">
        <v>123</v>
      </c>
      <c r="C27" s="13" t="s">
        <v>124</v>
      </c>
      <c r="D27" s="14" t="s">
        <v>33</v>
      </c>
      <c r="E27" s="14" t="s">
        <v>125</v>
      </c>
      <c r="F27" s="14" t="s">
        <v>24</v>
      </c>
      <c r="G27" s="14" t="s">
        <v>126</v>
      </c>
      <c r="H27" s="15">
        <v>78</v>
      </c>
      <c r="I27" s="15">
        <v>79</v>
      </c>
      <c r="J27" s="23">
        <f>(H27+I27)/3*0.4</f>
        <v>20.9333333333333</v>
      </c>
      <c r="K27" s="23">
        <v>85</v>
      </c>
      <c r="L27" s="24">
        <f>K27*0.6</f>
        <v>51</v>
      </c>
      <c r="M27" s="23">
        <f t="shared" si="3"/>
        <v>71.9333333333333</v>
      </c>
      <c r="N27" s="26"/>
      <c r="O27" s="26" t="s">
        <v>26</v>
      </c>
      <c r="P27" s="26" t="s">
        <v>26</v>
      </c>
      <c r="Q27" s="14"/>
    </row>
    <row r="28" s="1" customFormat="1" ht="24" customHeight="1" spans="1:17">
      <c r="A28" s="13" t="s">
        <v>127</v>
      </c>
      <c r="B28" s="13" t="s">
        <v>128</v>
      </c>
      <c r="C28" s="13" t="s">
        <v>129</v>
      </c>
      <c r="D28" s="14" t="s">
        <v>22</v>
      </c>
      <c r="E28" s="14" t="s">
        <v>125</v>
      </c>
      <c r="F28" s="14" t="s">
        <v>24</v>
      </c>
      <c r="G28" s="14" t="s">
        <v>126</v>
      </c>
      <c r="H28" s="15">
        <v>54.5</v>
      </c>
      <c r="I28" s="15">
        <v>84</v>
      </c>
      <c r="J28" s="23">
        <f>(H28+I28)/3*0.4</f>
        <v>18.4666666666667</v>
      </c>
      <c r="K28" s="23">
        <v>77.9</v>
      </c>
      <c r="L28" s="24">
        <f>K28*0.6</f>
        <v>46.74</v>
      </c>
      <c r="M28" s="23">
        <f t="shared" si="3"/>
        <v>65.2066666666667</v>
      </c>
      <c r="N28" s="26"/>
      <c r="O28" s="26" t="s">
        <v>26</v>
      </c>
      <c r="P28" s="26" t="s">
        <v>26</v>
      </c>
      <c r="Q28" s="14"/>
    </row>
    <row r="29" s="1" customFormat="1" ht="24" customHeight="1" spans="1:17">
      <c r="A29" s="13" t="s">
        <v>130</v>
      </c>
      <c r="B29" s="13" t="s">
        <v>131</v>
      </c>
      <c r="C29" s="13" t="s">
        <v>132</v>
      </c>
      <c r="D29" s="14" t="s">
        <v>33</v>
      </c>
      <c r="E29" s="17" t="s">
        <v>133</v>
      </c>
      <c r="F29" s="14" t="s">
        <v>24</v>
      </c>
      <c r="G29" s="14" t="s">
        <v>134</v>
      </c>
      <c r="H29" s="15">
        <v>76.5</v>
      </c>
      <c r="I29" s="15">
        <v>80</v>
      </c>
      <c r="J29" s="23">
        <f>(H29+I29)/3*0.4</f>
        <v>20.8666666666667</v>
      </c>
      <c r="K29" s="23">
        <v>81.9</v>
      </c>
      <c r="L29" s="24">
        <f>K29*0.6</f>
        <v>49.14</v>
      </c>
      <c r="M29" s="23">
        <f t="shared" si="3"/>
        <v>70.0066666666667</v>
      </c>
      <c r="N29" s="26"/>
      <c r="O29" s="26" t="s">
        <v>26</v>
      </c>
      <c r="P29" s="26" t="s">
        <v>26</v>
      </c>
      <c r="Q29" s="14"/>
    </row>
    <row r="30" s="1" customFormat="1" ht="24" customHeight="1" spans="1:17">
      <c r="A30" s="13" t="s">
        <v>135</v>
      </c>
      <c r="B30" s="13" t="s">
        <v>136</v>
      </c>
      <c r="C30" s="13" t="s">
        <v>137</v>
      </c>
      <c r="D30" s="14" t="s">
        <v>33</v>
      </c>
      <c r="E30" s="17" t="s">
        <v>133</v>
      </c>
      <c r="F30" s="14" t="s">
        <v>24</v>
      </c>
      <c r="G30" s="14" t="s">
        <v>134</v>
      </c>
      <c r="H30" s="15">
        <v>70</v>
      </c>
      <c r="I30" s="15">
        <v>80</v>
      </c>
      <c r="J30" s="23">
        <f>(H30+I30)/3*0.4</f>
        <v>20</v>
      </c>
      <c r="K30" s="23">
        <v>82.3</v>
      </c>
      <c r="L30" s="24">
        <f>K30*0.6</f>
        <v>49.38</v>
      </c>
      <c r="M30" s="23">
        <f t="shared" si="3"/>
        <v>69.38</v>
      </c>
      <c r="N30" s="26"/>
      <c r="O30" s="26" t="s">
        <v>26</v>
      </c>
      <c r="P30" s="26" t="s">
        <v>26</v>
      </c>
      <c r="Q30" s="14"/>
    </row>
    <row r="31" s="1" customFormat="1" ht="24" customHeight="1" spans="1:17">
      <c r="A31" s="13" t="s">
        <v>138</v>
      </c>
      <c r="B31" s="13" t="s">
        <v>139</v>
      </c>
      <c r="C31" s="13" t="s">
        <v>140</v>
      </c>
      <c r="D31" s="14" t="s">
        <v>22</v>
      </c>
      <c r="E31" s="17" t="s">
        <v>133</v>
      </c>
      <c r="F31" s="14" t="s">
        <v>24</v>
      </c>
      <c r="G31" s="14" t="s">
        <v>134</v>
      </c>
      <c r="H31" s="15">
        <v>67</v>
      </c>
      <c r="I31" s="15">
        <v>74</v>
      </c>
      <c r="J31" s="23">
        <f>(H31+I31)/3*0.4</f>
        <v>18.8</v>
      </c>
      <c r="K31" s="23">
        <v>84.16</v>
      </c>
      <c r="L31" s="24">
        <f>K31*0.6</f>
        <v>50.496</v>
      </c>
      <c r="M31" s="23">
        <f t="shared" si="3"/>
        <v>69.296</v>
      </c>
      <c r="N31" s="26"/>
      <c r="O31" s="26" t="s">
        <v>26</v>
      </c>
      <c r="P31" s="26" t="s">
        <v>26</v>
      </c>
      <c r="Q31" s="14"/>
    </row>
    <row r="32" s="1" customFormat="1" ht="24" customHeight="1" spans="1:17">
      <c r="A32" s="13" t="s">
        <v>141</v>
      </c>
      <c r="B32" s="13" t="s">
        <v>142</v>
      </c>
      <c r="C32" s="13" t="s">
        <v>143</v>
      </c>
      <c r="D32" s="14" t="s">
        <v>33</v>
      </c>
      <c r="E32" s="17" t="s">
        <v>133</v>
      </c>
      <c r="F32" s="14" t="s">
        <v>24</v>
      </c>
      <c r="G32" s="14" t="s">
        <v>134</v>
      </c>
      <c r="H32" s="15">
        <v>67</v>
      </c>
      <c r="I32" s="15">
        <v>80</v>
      </c>
      <c r="J32" s="23">
        <f>(H32+I32)/3*0.4</f>
        <v>19.6</v>
      </c>
      <c r="K32" s="23">
        <v>82.42</v>
      </c>
      <c r="L32" s="24">
        <f>K32*0.6</f>
        <v>49.452</v>
      </c>
      <c r="M32" s="23">
        <f t="shared" si="3"/>
        <v>69.052</v>
      </c>
      <c r="N32" s="26"/>
      <c r="O32" s="26" t="s">
        <v>26</v>
      </c>
      <c r="P32" s="26" t="s">
        <v>26</v>
      </c>
      <c r="Q32" s="14"/>
    </row>
    <row r="33" s="1" customFormat="1" ht="24" customHeight="1" spans="1:17">
      <c r="A33" s="13" t="s">
        <v>144</v>
      </c>
      <c r="B33" s="13" t="s">
        <v>145</v>
      </c>
      <c r="C33" s="13" t="s">
        <v>146</v>
      </c>
      <c r="D33" s="14" t="s">
        <v>33</v>
      </c>
      <c r="E33" s="17" t="s">
        <v>133</v>
      </c>
      <c r="F33" s="14" t="s">
        <v>24</v>
      </c>
      <c r="G33" s="14" t="s">
        <v>134</v>
      </c>
      <c r="H33" s="15">
        <v>71</v>
      </c>
      <c r="I33" s="15">
        <v>83</v>
      </c>
      <c r="J33" s="23">
        <f>(H33+I33)/3*0.4</f>
        <v>20.5333333333333</v>
      </c>
      <c r="K33" s="23">
        <v>80.1</v>
      </c>
      <c r="L33" s="24">
        <f>K33*0.6</f>
        <v>48.06</v>
      </c>
      <c r="M33" s="23">
        <f t="shared" si="3"/>
        <v>68.5933333333333</v>
      </c>
      <c r="N33" s="26"/>
      <c r="O33" s="26" t="s">
        <v>26</v>
      </c>
      <c r="P33" s="26" t="s">
        <v>26</v>
      </c>
      <c r="Q33" s="14"/>
    </row>
    <row r="34" s="1" customFormat="1" ht="24" customHeight="1" spans="1:17">
      <c r="A34" s="13" t="s">
        <v>147</v>
      </c>
      <c r="B34" s="13" t="s">
        <v>148</v>
      </c>
      <c r="C34" s="13" t="s">
        <v>149</v>
      </c>
      <c r="D34" s="14" t="s">
        <v>33</v>
      </c>
      <c r="E34" s="17" t="s">
        <v>133</v>
      </c>
      <c r="F34" s="14" t="s">
        <v>24</v>
      </c>
      <c r="G34" s="14" t="s">
        <v>134</v>
      </c>
      <c r="H34" s="15">
        <v>69</v>
      </c>
      <c r="I34" s="15">
        <v>78</v>
      </c>
      <c r="J34" s="23">
        <f>(H34+I34)/3*0.4</f>
        <v>19.6</v>
      </c>
      <c r="K34" s="23">
        <v>78.8</v>
      </c>
      <c r="L34" s="24">
        <f>K34*0.6</f>
        <v>47.28</v>
      </c>
      <c r="M34" s="23">
        <f t="shared" si="3"/>
        <v>66.88</v>
      </c>
      <c r="N34" s="26"/>
      <c r="O34" s="26" t="s">
        <v>26</v>
      </c>
      <c r="P34" s="26" t="s">
        <v>26</v>
      </c>
      <c r="Q34" s="14"/>
    </row>
    <row r="35" s="1" customFormat="1" ht="24" customHeight="1" spans="1:17">
      <c r="A35" s="13" t="s">
        <v>150</v>
      </c>
      <c r="B35" s="13" t="s">
        <v>151</v>
      </c>
      <c r="C35" s="13" t="s">
        <v>152</v>
      </c>
      <c r="D35" s="14" t="s">
        <v>22</v>
      </c>
      <c r="E35" s="17" t="s">
        <v>133</v>
      </c>
      <c r="F35" s="14" t="s">
        <v>43</v>
      </c>
      <c r="G35" s="14" t="s">
        <v>153</v>
      </c>
      <c r="H35" s="15">
        <v>79</v>
      </c>
      <c r="I35" s="15">
        <v>83</v>
      </c>
      <c r="J35" s="23">
        <f>(H35+I35)/3*0.4</f>
        <v>21.6</v>
      </c>
      <c r="K35" s="23">
        <v>83.7</v>
      </c>
      <c r="L35" s="24">
        <f>K35*0.6</f>
        <v>50.22</v>
      </c>
      <c r="M35" s="23">
        <f t="shared" si="3"/>
        <v>71.82</v>
      </c>
      <c r="N35" s="26"/>
      <c r="O35" s="26" t="s">
        <v>26</v>
      </c>
      <c r="P35" s="26" t="s">
        <v>26</v>
      </c>
      <c r="Q35" s="14"/>
    </row>
    <row r="36" s="1" customFormat="1" ht="24" customHeight="1" spans="1:17">
      <c r="A36" s="13" t="s">
        <v>154</v>
      </c>
      <c r="B36" s="13" t="s">
        <v>155</v>
      </c>
      <c r="C36" s="13" t="s">
        <v>156</v>
      </c>
      <c r="D36" s="14" t="s">
        <v>22</v>
      </c>
      <c r="E36" s="14" t="s">
        <v>157</v>
      </c>
      <c r="F36" s="14" t="s">
        <v>43</v>
      </c>
      <c r="G36" s="14" t="s">
        <v>158</v>
      </c>
      <c r="H36" s="15">
        <v>77.5</v>
      </c>
      <c r="I36" s="15">
        <v>86</v>
      </c>
      <c r="J36" s="23">
        <f>(H36+I36)/3*0.4</f>
        <v>21.8</v>
      </c>
      <c r="K36" s="23">
        <v>82.7</v>
      </c>
      <c r="L36" s="24">
        <f>K36*0.6</f>
        <v>49.62</v>
      </c>
      <c r="M36" s="23">
        <f>J36+L36</f>
        <v>71.42</v>
      </c>
      <c r="N36" s="26"/>
      <c r="O36" s="26" t="s">
        <v>26</v>
      </c>
      <c r="P36" s="26" t="s">
        <v>26</v>
      </c>
      <c r="Q36" s="14"/>
    </row>
  </sheetData>
  <mergeCells count="16">
    <mergeCell ref="A1:Q1"/>
    <mergeCell ref="H2:J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M2:M3"/>
    <mergeCell ref="N2:N3"/>
    <mergeCell ref="O2:O3"/>
    <mergeCell ref="P2:P3"/>
    <mergeCell ref="Q2:Q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子哲</cp:lastModifiedBy>
  <dcterms:created xsi:type="dcterms:W3CDTF">2022-02-28T06:36:57Z</dcterms:created>
  <dcterms:modified xsi:type="dcterms:W3CDTF">2022-02-28T08:11:58Z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9BDD5115564D448D883E76236945A0D1</vt:lpwstr>
  </property>
  <property fmtid="{D5CDD505-2E9C-101B-9397-08002B2CF9AE}" pid="3" name="KSOProductBuildVer">
    <vt:lpwstr>2052-11.1.0.11365</vt:lpwstr>
  </property>
</Properties>
</file>