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70"/>
  </bookViews>
  <sheets>
    <sheet name="电子表格1" sheetId="1" r:id="rId1"/>
    <sheet name="电子表格2" sheetId="2" r:id="rId2"/>
    <sheet name="电子表格3" sheetId="3" r:id="rId3"/>
  </sheets>
  <calcPr calcId="144525"/>
</workbook>
</file>

<file path=xl/sharedStrings.xml><?xml version="1.0" encoding="utf-8"?>
<sst xmlns="http://schemas.openxmlformats.org/spreadsheetml/2006/main" count="497" uniqueCount="229">
  <si>
    <t>农村客运经营者成品油补贴公示表（2020年度）</t>
  </si>
  <si>
    <t>填报单位：(盖章)随县农村客运个体</t>
  </si>
  <si>
    <t>企业组织机构代码：0</t>
  </si>
  <si>
    <t>登记注册地：湖北随州随县</t>
  </si>
  <si>
    <t>联系电话：</t>
  </si>
  <si>
    <t>0722-3339225</t>
  </si>
  <si>
    <t>填报日期：</t>
  </si>
  <si>
    <t>序号</t>
  </si>
  <si>
    <t>机动车所有人</t>
  </si>
  <si>
    <t>车辆信息</t>
  </si>
  <si>
    <t>运营信息</t>
  </si>
  <si>
    <t>客运班线信息</t>
  </si>
  <si>
    <t>行驶里程(公里)</t>
  </si>
  <si>
    <t>平均单耗（升/百公里）</t>
  </si>
  <si>
    <t>油耗总量（升）</t>
  </si>
  <si>
    <t>金额（元）</t>
  </si>
  <si>
    <t>金额</t>
  </si>
  <si>
    <t>车牌号码</t>
  </si>
  <si>
    <t>车龄（年）</t>
  </si>
  <si>
    <t>排放标准</t>
  </si>
  <si>
    <t>发动机功率（千瓦)</t>
  </si>
  <si>
    <t>燃料类型</t>
  </si>
  <si>
    <t>变更情况</t>
  </si>
  <si>
    <t>年运营期限</t>
  </si>
  <si>
    <t>实际运营天数（天）</t>
  </si>
  <si>
    <t>线路起讫</t>
  </si>
  <si>
    <t>线路运营里程（公里）</t>
  </si>
  <si>
    <t>班次</t>
  </si>
  <si>
    <t>年初公里</t>
  </si>
  <si>
    <t>年末公里</t>
  </si>
  <si>
    <t>行驶里程</t>
  </si>
  <si>
    <t>汽/柴油</t>
  </si>
  <si>
    <t>(表里程)</t>
  </si>
  <si>
    <t>（全年）</t>
  </si>
  <si>
    <t>何继兵</t>
  </si>
  <si>
    <t>鄂SE2639</t>
  </si>
  <si>
    <t>国Ⅲ</t>
  </si>
  <si>
    <t>柴油</t>
  </si>
  <si>
    <t>—</t>
  </si>
  <si>
    <t>20200101-20201231</t>
  </si>
  <si>
    <t>安居-河源店</t>
  </si>
  <si>
    <t>陈松</t>
  </si>
  <si>
    <t>鄂SE6059</t>
  </si>
  <si>
    <t>雷晓华</t>
  </si>
  <si>
    <t>鄂SE6765</t>
  </si>
  <si>
    <t>陈良新</t>
  </si>
  <si>
    <t>鄂SE0718</t>
  </si>
  <si>
    <t>邓龙华</t>
  </si>
  <si>
    <t>鄂SE5732</t>
  </si>
  <si>
    <t>新街-蒯寨</t>
  </si>
  <si>
    <t>林良勇</t>
  </si>
  <si>
    <t>鄂SE3360</t>
  </si>
  <si>
    <t>国Ⅳ</t>
  </si>
  <si>
    <t>安居—漂河</t>
  </si>
  <si>
    <t>万斌</t>
  </si>
  <si>
    <t>鄂SE7619</t>
  </si>
  <si>
    <t>洪山-鲍集</t>
  </si>
  <si>
    <t>郑万涛</t>
  </si>
  <si>
    <t>鄂SE7591</t>
  </si>
  <si>
    <t>鲍集-洪山</t>
  </si>
  <si>
    <t>林金琼</t>
  </si>
  <si>
    <t>鄂SE7762</t>
  </si>
  <si>
    <t>洪山-观音堂</t>
  </si>
  <si>
    <t>郭海龙</t>
  </si>
  <si>
    <t>鄂S36722</t>
  </si>
  <si>
    <t>彭立志</t>
  </si>
  <si>
    <t>鄂SE2018</t>
  </si>
  <si>
    <t>三里岗-洪山</t>
  </si>
  <si>
    <t>杨家帅</t>
  </si>
  <si>
    <t>鄂SE0179</t>
  </si>
  <si>
    <t>长岗-洪山</t>
  </si>
  <si>
    <t>赵伦华</t>
  </si>
  <si>
    <t>鄂SE7720</t>
  </si>
  <si>
    <t>叶大会</t>
  </si>
  <si>
    <t>鄂SE7778</t>
  </si>
  <si>
    <t>冯继录</t>
  </si>
  <si>
    <t>鄂SE0706</t>
  </si>
  <si>
    <t>洪山-云峰山</t>
  </si>
  <si>
    <t>董立发</t>
  </si>
  <si>
    <t>鄂SE0280</t>
  </si>
  <si>
    <t>洪山-涢阳</t>
  </si>
  <si>
    <t>夏永江</t>
  </si>
  <si>
    <t>鄂S19569</t>
  </si>
  <si>
    <t>20200101-2020617</t>
  </si>
  <si>
    <t>6.18转乐通</t>
  </si>
  <si>
    <t>陈卓</t>
  </si>
  <si>
    <t>鄂SE3199</t>
  </si>
  <si>
    <t>油坊档-环潭</t>
  </si>
  <si>
    <t>孙贤柱</t>
  </si>
  <si>
    <t>鄂SE2019</t>
  </si>
  <si>
    <t>团结-均川</t>
  </si>
  <si>
    <t>李功能</t>
  </si>
  <si>
    <t>鄂SE2179</t>
  </si>
  <si>
    <t>尚店-三里岗</t>
  </si>
  <si>
    <t>王怀江</t>
  </si>
  <si>
    <t>鄂SE2117</t>
  </si>
  <si>
    <t>吴山-三合店</t>
  </si>
  <si>
    <t>周宗武</t>
  </si>
  <si>
    <t>鄂SE1950</t>
  </si>
  <si>
    <t>万和-倒峡</t>
  </si>
  <si>
    <t>乔梁</t>
  </si>
  <si>
    <t>鄂SE5320</t>
  </si>
  <si>
    <t>万和-辛集</t>
  </si>
  <si>
    <t>李伟伟</t>
  </si>
  <si>
    <t>鄂SE1900</t>
  </si>
  <si>
    <t>万和-天河口</t>
  </si>
  <si>
    <t>丁风</t>
  </si>
  <si>
    <t>鄂SE1653</t>
  </si>
  <si>
    <t>刘永阳</t>
  </si>
  <si>
    <t>鄂SE1891</t>
  </si>
  <si>
    <t>20200101-20200731</t>
  </si>
  <si>
    <t>小林-淮河</t>
  </si>
  <si>
    <t>金伟</t>
  </si>
  <si>
    <t>鄂SE1892</t>
  </si>
  <si>
    <t>金德发</t>
  </si>
  <si>
    <t>鄂SE3388</t>
  </si>
  <si>
    <t>小林-固家城</t>
  </si>
  <si>
    <t>后加彬</t>
  </si>
  <si>
    <t>鄂SE3386</t>
  </si>
  <si>
    <t>郑光升</t>
  </si>
  <si>
    <t>鄂SE2568</t>
  </si>
  <si>
    <t>金德平</t>
  </si>
  <si>
    <t>鄂SE1860</t>
  </si>
  <si>
    <t>20200101-20201021</t>
  </si>
  <si>
    <t>10.21注销</t>
  </si>
  <si>
    <t>李本海</t>
  </si>
  <si>
    <t>鄂SE3385</t>
  </si>
  <si>
    <t>小林-三道河</t>
  </si>
  <si>
    <t>高红印</t>
  </si>
  <si>
    <t>鄂SE1890</t>
  </si>
  <si>
    <t>岳道祥</t>
  </si>
  <si>
    <t>鄂SE1850</t>
  </si>
  <si>
    <t>杨修昌</t>
  </si>
  <si>
    <t>鄂SE5915</t>
  </si>
  <si>
    <t>易绪生</t>
  </si>
  <si>
    <t>鄂SFQ330</t>
  </si>
  <si>
    <t>草店-车云山</t>
  </si>
  <si>
    <t>杨成</t>
  </si>
  <si>
    <t>鄂SET763</t>
  </si>
  <si>
    <t>草店-毛店</t>
  </si>
  <si>
    <t>刘启靖</t>
  </si>
  <si>
    <t>鄂SF9761</t>
  </si>
  <si>
    <t>李广海</t>
  </si>
  <si>
    <t>鄂SF9283</t>
  </si>
  <si>
    <t>陈法兵</t>
  </si>
  <si>
    <t>鄂SE1269</t>
  </si>
  <si>
    <t>鄂SFK311</t>
  </si>
  <si>
    <t>国Ⅱ及以下</t>
  </si>
  <si>
    <t>三道河-草店</t>
  </si>
  <si>
    <t>候守国</t>
  </si>
  <si>
    <t>鄂SFP632</t>
  </si>
  <si>
    <t>殷店-白果树</t>
  </si>
  <si>
    <t>翟国荣</t>
  </si>
  <si>
    <t>鄂SAW611</t>
  </si>
  <si>
    <t xml:space="preserve">万福店-三口堰 </t>
  </si>
  <si>
    <t>赵发新</t>
  </si>
  <si>
    <t>鄂SF9901</t>
  </si>
  <si>
    <t>汽油</t>
  </si>
  <si>
    <t>20200101-20201224</t>
  </si>
  <si>
    <t>新街-联合</t>
  </si>
  <si>
    <t>黄琴</t>
  </si>
  <si>
    <t>鄂SEV100</t>
  </si>
  <si>
    <t>万和-石板河</t>
  </si>
  <si>
    <t>姜金勇</t>
  </si>
  <si>
    <t>鄂SFP309</t>
  </si>
  <si>
    <t>万和-九里湾</t>
  </si>
  <si>
    <t>黄江</t>
  </si>
  <si>
    <t>鄂SEY683</t>
  </si>
  <si>
    <t>朱店-草店</t>
  </si>
  <si>
    <t>华永国</t>
  </si>
  <si>
    <t>鄂SET773</t>
  </si>
  <si>
    <t>草店-东湾村</t>
  </si>
  <si>
    <t>王兵</t>
  </si>
  <si>
    <t>鄂SFN162</t>
  </si>
  <si>
    <t>车云山-草店</t>
  </si>
  <si>
    <t>邹大林</t>
  </si>
  <si>
    <t>鄂SFP903</t>
  </si>
  <si>
    <t>小林-双河水库</t>
  </si>
  <si>
    <t>王国洲</t>
  </si>
  <si>
    <t>鄂SEQ976</t>
  </si>
  <si>
    <t xml:space="preserve">鹦鹉-殷店 </t>
  </si>
  <si>
    <t>刘丹勇</t>
  </si>
  <si>
    <t>鄂SF9503</t>
  </si>
  <si>
    <t xml:space="preserve">凤鸣-殷店 </t>
  </si>
  <si>
    <t>刘大成</t>
  </si>
  <si>
    <t>鄂SEX938</t>
  </si>
  <si>
    <t>20200101-20200608</t>
  </si>
  <si>
    <t>6月8日转宏运</t>
  </si>
  <si>
    <t>陈红星</t>
  </si>
  <si>
    <t>鄂SEG895</t>
  </si>
  <si>
    <t>殷店-万和</t>
  </si>
  <si>
    <t>程洪昌</t>
  </si>
  <si>
    <t>鄂SEG897</t>
  </si>
  <si>
    <t>殷店-人和</t>
  </si>
  <si>
    <t>杨立国</t>
  </si>
  <si>
    <t>鄂SER611</t>
  </si>
  <si>
    <t xml:space="preserve">殷店-九枫 </t>
  </si>
  <si>
    <t>刘小强</t>
  </si>
  <si>
    <t>鄂SEG053</t>
  </si>
  <si>
    <t>人和-殷店</t>
  </si>
  <si>
    <t>涂煊</t>
  </si>
  <si>
    <t>鄂SFF711</t>
  </si>
  <si>
    <t>殷店-杨家湾</t>
  </si>
  <si>
    <t>熊长玉</t>
  </si>
  <si>
    <t>鄂SF0589</t>
  </si>
  <si>
    <t>涂彬</t>
  </si>
  <si>
    <t>鄂SFS802</t>
  </si>
  <si>
    <t>忤水关-殷店</t>
  </si>
  <si>
    <t>熊长财</t>
  </si>
  <si>
    <t>鄂SEG592</t>
  </si>
  <si>
    <t>周天保</t>
  </si>
  <si>
    <t>鄂S25153</t>
  </si>
  <si>
    <t>殷店-容河</t>
  </si>
  <si>
    <t>姜顺伟</t>
  </si>
  <si>
    <t>鄂SEG597</t>
  </si>
  <si>
    <t>胜利-殷店</t>
  </si>
  <si>
    <t xml:space="preserve">承诺：我承诺本表中所填数据均真实可靠，并承担因数据问题带来的法律责任。     负责人签名：                         日期：                </t>
  </si>
  <si>
    <t>填表说明：</t>
  </si>
  <si>
    <t>1、本表由农村客运经营者填写，统计期为每年的1月1日到12月31日；</t>
  </si>
  <si>
    <t>2、“车辆型号”填写车辆的厂牌和具体型号；“车龄”填写车辆自首次登记之日至填报时的年数；“排放标准”填写国LV、国III、国II；</t>
  </si>
  <si>
    <t xml:space="preserve">                     </t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</si>
  <si>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燃料类型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主要分为以下几类：汽油、柴油、</t>
    </r>
    <r>
      <rPr>
        <sz val="10"/>
        <color rgb="FF000000"/>
        <rFont val="Times New Roman"/>
        <charset val="134"/>
      </rPr>
      <t>LPG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CNG</t>
    </r>
    <r>
      <rPr>
        <sz val="10"/>
        <color rgb="FF000000"/>
        <rFont val="宋体"/>
        <charset val="134"/>
      </rPr>
      <t>、双燃料、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分品种油品和</t>
    </r>
    <r>
      <rPr>
        <sz val="10"/>
        <color rgb="FF000000"/>
        <rFont val="Times New Roman"/>
        <charset val="134"/>
      </rPr>
      <t>LPG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CNG)</t>
    </r>
    <r>
      <rPr>
        <sz val="10"/>
        <color rgb="FF000000"/>
        <rFont val="宋体"/>
        <charset val="134"/>
      </rPr>
      <t>等；</t>
    </r>
  </si>
  <si>
    <t xml:space="preserve">                      </t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</si>
  <si>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变更情况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按照车辆实际发生情况填写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新增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报废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，无变更则标</t>
    </r>
    <r>
      <rPr>
        <sz val="10"/>
        <color rgb="FF000000"/>
        <rFont val="Times New Roman"/>
        <charset val="134"/>
      </rPr>
      <t>“-”</t>
    </r>
    <r>
      <rPr>
        <sz val="10"/>
        <color rgb="FF000000"/>
        <rFont val="宋体"/>
        <charset val="134"/>
      </rPr>
      <t>；</t>
    </r>
  </si>
  <si>
    <r>
      <rPr>
        <sz val="10"/>
        <color rgb="FF000000"/>
        <rFont val="Times New Roman"/>
        <charset val="134"/>
      </rPr>
      <t xml:space="preserve">                      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</si>
  <si>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年运营期限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填写车辆实际运营的起止日期：如在当年度中车辆停运的，则需要分段填写运营时间；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实际运营天数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填写车辆在本年度实际运营的天数；</t>
    </r>
  </si>
  <si>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运营方式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填写定线经营、区域经营、循环运行中的一种。采取区域经营的；在客运班线信息的起讫点栏目中填写运营区域，不必填写客运班线信息栏目其他内容；</t>
    </r>
  </si>
  <si>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起讫点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按道路运输管理机构发放的班车客运标志牌中的《道路客运班线经营许可证明》相应栏目填写；</t>
    </r>
  </si>
  <si>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年初公里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年末公里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按照车辆里程表填写。</t>
    </r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</si>
</sst>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\¥#,##0;\-\¥#,##0"/>
    <numFmt numFmtId="178" formatCode="0_);[Red]\(0\)"/>
  </numFmts>
  <fonts count="34"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Arial Unicode MS"/>
      <charset val="134"/>
    </font>
    <font>
      <sz val="10"/>
      <name val="宋体"/>
      <charset val="134"/>
    </font>
    <font>
      <sz val="10"/>
      <color theme="1"/>
      <name val="Arial Unicode MS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</font>
    <font>
      <sz val="10"/>
      <color rgb="FF000000"/>
      <name val="Arial Unicode MS"/>
      <charset val="134"/>
    </font>
    <font>
      <sz val="9"/>
      <color rgb="FF000000"/>
      <name val="Arial Unicode MS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6" borderId="15" applyNumberFormat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20" applyNumberFormat="0" applyAlignment="0" applyProtection="0">
      <alignment vertical="center"/>
    </xf>
    <xf numFmtId="0" fontId="28" fillId="14" borderId="15" applyNumberFormat="0" applyAlignment="0" applyProtection="0">
      <alignment vertical="center"/>
    </xf>
    <xf numFmtId="0" fontId="29" fillId="15" borderId="21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2" borderId="0" xfId="0" applyFont="1" applyFill="1" applyAlignment="1"/>
    <xf numFmtId="0" fontId="1" fillId="0" borderId="0" xfId="0" applyFont="1" applyFill="1" applyAlignment="1"/>
    <xf numFmtId="0" fontId="2" fillId="3" borderId="0" xfId="0" applyFont="1" applyFill="1" applyAlignment="1"/>
    <xf numFmtId="0" fontId="2" fillId="2" borderId="0" xfId="0" applyFont="1" applyFill="1" applyAlignment="1"/>
    <xf numFmtId="0" fontId="3" fillId="0" borderId="0" xfId="0" applyFont="1" applyAlignment="1"/>
    <xf numFmtId="0" fontId="4" fillId="0" borderId="0" xfId="0" applyFont="1" applyAlignment="1"/>
    <xf numFmtId="178" fontId="3" fillId="0" borderId="0" xfId="0" applyNumberFormat="1" applyFont="1" applyAlignment="1"/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/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8" fillId="0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/>
    <xf numFmtId="0" fontId="10" fillId="3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0" fontId="10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8" fontId="8" fillId="2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/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78" fontId="10" fillId="3" borderId="2" xfId="0" applyNumberFormat="1" applyFont="1" applyFill="1" applyBorder="1" applyAlignment="1">
      <alignment horizontal="center" vertical="center" wrapText="1"/>
    </xf>
    <xf numFmtId="178" fontId="10" fillId="3" borderId="5" xfId="0" applyNumberFormat="1" applyFont="1" applyFill="1" applyBorder="1" applyAlignment="1">
      <alignment horizontal="center" vertical="center" wrapText="1"/>
    </xf>
    <xf numFmtId="176" fontId="2" fillId="4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178" fontId="10" fillId="2" borderId="2" xfId="0" applyNumberFormat="1" applyFont="1" applyFill="1" applyBorder="1" applyAlignment="1">
      <alignment horizontal="center" vertical="center" wrapText="1"/>
    </xf>
    <xf numFmtId="178" fontId="10" fillId="2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0" fontId="3" fillId="0" borderId="0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/>
    <xf numFmtId="0" fontId="8" fillId="2" borderId="14" xfId="0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8" fillId="2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 wrapText="1"/>
    </xf>
    <xf numFmtId="178" fontId="8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78" fontId="3" fillId="0" borderId="0" xfId="0" applyNumberFormat="1" applyFont="1" applyBorder="1" applyAlignment="1"/>
    <xf numFmtId="178" fontId="13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1"/>
  <sheetViews>
    <sheetView tabSelected="1" topLeftCell="A63" workbookViewId="0">
      <selection activeCell="Z42" sqref="Z42"/>
    </sheetView>
  </sheetViews>
  <sheetFormatPr defaultColWidth="9" defaultRowHeight="14.25"/>
  <cols>
    <col min="1" max="1" width="4.40833333333333" style="5" customWidth="1"/>
    <col min="2" max="2" width="8.875" style="5" customWidth="1"/>
    <col min="3" max="3" width="12.875" style="5" customWidth="1"/>
    <col min="4" max="4" width="5.53333333333333" style="6" customWidth="1"/>
    <col min="5" max="5" width="5.66666666666667" style="5" customWidth="1"/>
    <col min="6" max="6" width="5.40833333333333" style="5" customWidth="1"/>
    <col min="7" max="7" width="4.53333333333333" style="5" customWidth="1"/>
    <col min="8" max="8" width="4.15" style="5" customWidth="1"/>
    <col min="9" max="9" width="13.625" style="5" customWidth="1"/>
    <col min="10" max="10" width="6.04166666666667" style="5" customWidth="1"/>
    <col min="11" max="11" width="9.80833333333333" style="5" customWidth="1"/>
    <col min="12" max="12" width="5.15833333333333" style="5" customWidth="1"/>
    <col min="13" max="13" width="4.025" style="5" customWidth="1"/>
    <col min="14" max="14" width="7.55" style="5" customWidth="1"/>
    <col min="15" max="15" width="7.925" style="5" customWidth="1"/>
    <col min="16" max="16" width="8.05" style="5" customWidth="1"/>
    <col min="17" max="17" width="5.66666666666667" style="5" customWidth="1"/>
    <col min="18" max="18" width="8" style="7" customWidth="1"/>
    <col min="19" max="19" width="8.3" style="8" hidden="1" customWidth="1"/>
    <col min="20" max="20" width="13.625" style="9" customWidth="1"/>
  </cols>
  <sheetData>
    <row r="1" customFormat="1" ht="22.5" customHeight="1" spans="1:2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52"/>
      <c r="T1" s="9"/>
    </row>
    <row r="2" customFormat="1" customHeight="1" spans="1:20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52"/>
      <c r="T2" s="9"/>
    </row>
    <row r="3" customFormat="1" ht="21" customHeight="1" spans="1:20">
      <c r="A3" s="11" t="s">
        <v>1</v>
      </c>
      <c r="B3" s="11"/>
      <c r="C3" s="11"/>
      <c r="D3" s="11"/>
      <c r="E3" s="11"/>
      <c r="F3" s="11"/>
      <c r="G3" s="11"/>
      <c r="H3" s="11" t="s">
        <v>2</v>
      </c>
      <c r="I3" s="11"/>
      <c r="J3" s="11"/>
      <c r="K3" s="11"/>
      <c r="L3" s="11"/>
      <c r="M3" s="11"/>
      <c r="N3" s="11" t="s">
        <v>3</v>
      </c>
      <c r="O3" s="11"/>
      <c r="P3" s="11"/>
      <c r="Q3" s="11"/>
      <c r="R3" s="11"/>
      <c r="S3" s="53"/>
      <c r="T3" s="9"/>
    </row>
    <row r="4" customFormat="1" ht="21" customHeight="1" spans="1:20">
      <c r="A4" s="11"/>
      <c r="B4" s="11"/>
      <c r="C4" s="11"/>
      <c r="D4" s="11"/>
      <c r="E4" s="11" t="s">
        <v>4</v>
      </c>
      <c r="F4" s="11"/>
      <c r="G4" s="11" t="s">
        <v>5</v>
      </c>
      <c r="H4" s="11"/>
      <c r="I4" s="11"/>
      <c r="J4" s="11" t="s">
        <v>6</v>
      </c>
      <c r="K4" s="11"/>
      <c r="L4" s="38">
        <v>44718</v>
      </c>
      <c r="M4" s="11"/>
      <c r="N4" s="11"/>
      <c r="O4" s="11"/>
      <c r="P4" s="11"/>
      <c r="Q4" s="11"/>
      <c r="R4" s="54"/>
      <c r="S4" s="53"/>
      <c r="T4" s="9"/>
    </row>
    <row r="5" customFormat="1" ht="32.25" customHeight="1" spans="1:20">
      <c r="A5" s="12" t="s">
        <v>7</v>
      </c>
      <c r="B5" s="12" t="s">
        <v>8</v>
      </c>
      <c r="C5" s="13" t="s">
        <v>9</v>
      </c>
      <c r="D5" s="13"/>
      <c r="E5" s="13"/>
      <c r="F5" s="13"/>
      <c r="G5" s="13"/>
      <c r="H5" s="13"/>
      <c r="I5" s="13" t="s">
        <v>10</v>
      </c>
      <c r="J5" s="13"/>
      <c r="K5" s="13" t="s">
        <v>11</v>
      </c>
      <c r="L5" s="13"/>
      <c r="M5" s="13"/>
      <c r="N5" s="13" t="s">
        <v>12</v>
      </c>
      <c r="O5" s="13"/>
      <c r="P5" s="13"/>
      <c r="Q5" s="13" t="s">
        <v>13</v>
      </c>
      <c r="R5" s="55" t="s">
        <v>14</v>
      </c>
      <c r="S5" s="56" t="s">
        <v>15</v>
      </c>
      <c r="T5" s="57" t="s">
        <v>16</v>
      </c>
    </row>
    <row r="6" customFormat="1" ht="28.5" customHeight="1" spans="1:20">
      <c r="A6" s="14"/>
      <c r="B6" s="14"/>
      <c r="C6" s="12" t="s">
        <v>17</v>
      </c>
      <c r="D6" s="15" t="s">
        <v>18</v>
      </c>
      <c r="E6" s="12" t="s">
        <v>19</v>
      </c>
      <c r="F6" s="12" t="s">
        <v>20</v>
      </c>
      <c r="G6" s="12" t="s">
        <v>21</v>
      </c>
      <c r="H6" s="12" t="s">
        <v>22</v>
      </c>
      <c r="I6" s="12" t="s">
        <v>23</v>
      </c>
      <c r="J6" s="12" t="s">
        <v>24</v>
      </c>
      <c r="K6" s="12" t="s">
        <v>25</v>
      </c>
      <c r="L6" s="12" t="s">
        <v>26</v>
      </c>
      <c r="M6" s="12" t="s">
        <v>27</v>
      </c>
      <c r="N6" s="13" t="s">
        <v>28</v>
      </c>
      <c r="O6" s="13" t="s">
        <v>29</v>
      </c>
      <c r="P6" s="13" t="s">
        <v>30</v>
      </c>
      <c r="Q6" s="13" t="s">
        <v>31</v>
      </c>
      <c r="R6" s="55" t="s">
        <v>31</v>
      </c>
      <c r="S6" s="58"/>
      <c r="T6" s="59"/>
    </row>
    <row r="7" customFormat="1" ht="11.25" customHeight="1" spans="1:20">
      <c r="A7" s="14"/>
      <c r="B7" s="14"/>
      <c r="C7" s="14"/>
      <c r="D7" s="16"/>
      <c r="E7" s="14"/>
      <c r="F7" s="14"/>
      <c r="G7" s="14"/>
      <c r="H7" s="14"/>
      <c r="I7" s="14"/>
      <c r="J7" s="14"/>
      <c r="K7" s="14"/>
      <c r="L7" s="14"/>
      <c r="M7" s="14"/>
      <c r="N7" s="13" t="s">
        <v>32</v>
      </c>
      <c r="O7" s="13" t="s">
        <v>32</v>
      </c>
      <c r="P7" s="13" t="s">
        <v>33</v>
      </c>
      <c r="Q7" s="13"/>
      <c r="R7" s="55"/>
      <c r="S7" s="58"/>
      <c r="T7" s="59"/>
    </row>
    <row r="8" customFormat="1" customHeight="1" spans="1:20">
      <c r="A8" s="17"/>
      <c r="B8" s="17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2"/>
      <c r="O8" s="13"/>
      <c r="P8" s="13"/>
      <c r="Q8" s="13"/>
      <c r="R8" s="55"/>
      <c r="S8" s="60"/>
      <c r="T8" s="61"/>
    </row>
    <row r="9" s="1" customFormat="1" ht="30" customHeight="1" spans="1:29">
      <c r="A9" s="19">
        <v>1</v>
      </c>
      <c r="B9" s="20" t="s">
        <v>34</v>
      </c>
      <c r="C9" s="20" t="s">
        <v>35</v>
      </c>
      <c r="D9" s="21">
        <v>6.7</v>
      </c>
      <c r="E9" s="20" t="s">
        <v>36</v>
      </c>
      <c r="F9" s="22">
        <v>91</v>
      </c>
      <c r="G9" s="23" t="s">
        <v>37</v>
      </c>
      <c r="H9" s="20" t="s">
        <v>38</v>
      </c>
      <c r="I9" s="20" t="s">
        <v>39</v>
      </c>
      <c r="J9" s="20">
        <v>290</v>
      </c>
      <c r="K9" s="23" t="s">
        <v>40</v>
      </c>
      <c r="L9" s="20">
        <v>15</v>
      </c>
      <c r="M9" s="39">
        <v>2</v>
      </c>
      <c r="N9" s="40">
        <v>135300</v>
      </c>
      <c r="O9" s="41">
        <f t="shared" ref="O9:O18" si="0">P9+N9</f>
        <v>152700</v>
      </c>
      <c r="P9" s="20">
        <f t="shared" ref="P9:P18" si="1">M9*2*L9*J9</f>
        <v>17400</v>
      </c>
      <c r="Q9" s="20">
        <v>23.4</v>
      </c>
      <c r="R9" s="62">
        <f t="shared" ref="R9:R18" si="2">P9/100*Q9</f>
        <v>4071.6</v>
      </c>
      <c r="S9" s="63"/>
      <c r="T9" s="64">
        <f>R9*1.8379</f>
        <v>7483.19364</v>
      </c>
      <c r="U9" s="65"/>
      <c r="V9" s="65"/>
      <c r="W9" s="65"/>
      <c r="X9" s="65"/>
      <c r="Y9" s="77"/>
      <c r="Z9" s="65"/>
      <c r="AA9" s="65"/>
      <c r="AB9" s="65"/>
      <c r="AC9" s="65"/>
    </row>
    <row r="10" s="1" customFormat="1" ht="30" customHeight="1" spans="1:29">
      <c r="A10" s="19">
        <v>2</v>
      </c>
      <c r="B10" s="20" t="s">
        <v>41</v>
      </c>
      <c r="C10" s="20" t="s">
        <v>42</v>
      </c>
      <c r="D10" s="21">
        <v>6.7</v>
      </c>
      <c r="E10" s="20" t="s">
        <v>36</v>
      </c>
      <c r="F10" s="22">
        <v>91</v>
      </c>
      <c r="G10" s="23" t="s">
        <v>37</v>
      </c>
      <c r="H10" s="20" t="s">
        <v>38</v>
      </c>
      <c r="I10" s="20" t="s">
        <v>39</v>
      </c>
      <c r="J10" s="20">
        <v>290</v>
      </c>
      <c r="K10" s="23" t="s">
        <v>40</v>
      </c>
      <c r="L10" s="20">
        <v>15</v>
      </c>
      <c r="M10" s="39">
        <v>2</v>
      </c>
      <c r="N10" s="40">
        <v>136380</v>
      </c>
      <c r="O10" s="41">
        <f t="shared" si="0"/>
        <v>153780</v>
      </c>
      <c r="P10" s="20">
        <f t="shared" si="1"/>
        <v>17400</v>
      </c>
      <c r="Q10" s="20">
        <v>23.4</v>
      </c>
      <c r="R10" s="62">
        <f t="shared" si="2"/>
        <v>4071.6</v>
      </c>
      <c r="S10" s="63"/>
      <c r="T10" s="64">
        <f t="shared" ref="T10:T41" si="3">R10*1.8379</f>
        <v>7483.19364</v>
      </c>
      <c r="U10" s="65"/>
      <c r="V10" s="65"/>
      <c r="W10" s="65"/>
      <c r="X10" s="65"/>
      <c r="Y10" s="77"/>
      <c r="Z10" s="65"/>
      <c r="AA10" s="65"/>
      <c r="AB10" s="65"/>
      <c r="AC10" s="65"/>
    </row>
    <row r="11" s="1" customFormat="1" ht="30" customHeight="1" spans="1:29">
      <c r="A11" s="19">
        <v>3</v>
      </c>
      <c r="B11" s="20" t="s">
        <v>43</v>
      </c>
      <c r="C11" s="20" t="s">
        <v>44</v>
      </c>
      <c r="D11" s="21">
        <v>6.5</v>
      </c>
      <c r="E11" s="20" t="s">
        <v>36</v>
      </c>
      <c r="F11" s="22">
        <v>91</v>
      </c>
      <c r="G11" s="23" t="s">
        <v>37</v>
      </c>
      <c r="H11" s="23" t="s">
        <v>38</v>
      </c>
      <c r="I11" s="20" t="s">
        <v>39</v>
      </c>
      <c r="J11" s="23">
        <v>290</v>
      </c>
      <c r="K11" s="23" t="s">
        <v>40</v>
      </c>
      <c r="L11" s="23">
        <v>15</v>
      </c>
      <c r="M11" s="42">
        <v>2</v>
      </c>
      <c r="N11" s="40">
        <v>68100</v>
      </c>
      <c r="O11" s="41">
        <f t="shared" si="0"/>
        <v>85500</v>
      </c>
      <c r="P11" s="20">
        <f t="shared" si="1"/>
        <v>17400</v>
      </c>
      <c r="Q11" s="23">
        <v>23.4</v>
      </c>
      <c r="R11" s="62">
        <f t="shared" si="2"/>
        <v>4071.6</v>
      </c>
      <c r="S11" s="63"/>
      <c r="T11" s="64">
        <f t="shared" si="3"/>
        <v>7483.19364</v>
      </c>
      <c r="U11" s="65"/>
      <c r="V11" s="65"/>
      <c r="W11" s="65"/>
      <c r="X11" s="65"/>
      <c r="Y11" s="78"/>
      <c r="Z11" s="65"/>
      <c r="AA11" s="65"/>
      <c r="AB11" s="65"/>
      <c r="AC11" s="65"/>
    </row>
    <row r="12" s="1" customFormat="1" ht="30" customHeight="1" spans="1:29">
      <c r="A12" s="19">
        <v>4</v>
      </c>
      <c r="B12" s="20" t="s">
        <v>45</v>
      </c>
      <c r="C12" s="20" t="s">
        <v>46</v>
      </c>
      <c r="D12" s="21">
        <v>8.1</v>
      </c>
      <c r="E12" s="20" t="s">
        <v>36</v>
      </c>
      <c r="F12" s="22">
        <v>91</v>
      </c>
      <c r="G12" s="23" t="s">
        <v>37</v>
      </c>
      <c r="H12" s="20" t="s">
        <v>38</v>
      </c>
      <c r="I12" s="20" t="s">
        <v>39</v>
      </c>
      <c r="J12" s="20">
        <v>290</v>
      </c>
      <c r="K12" s="23" t="s">
        <v>40</v>
      </c>
      <c r="L12" s="20">
        <v>15</v>
      </c>
      <c r="M12" s="39">
        <v>2</v>
      </c>
      <c r="N12" s="40">
        <v>166500</v>
      </c>
      <c r="O12" s="41">
        <f t="shared" si="0"/>
        <v>183900</v>
      </c>
      <c r="P12" s="20">
        <f t="shared" si="1"/>
        <v>17400</v>
      </c>
      <c r="Q12" s="20">
        <v>23.4</v>
      </c>
      <c r="R12" s="62">
        <f t="shared" si="2"/>
        <v>4071.6</v>
      </c>
      <c r="S12" s="63"/>
      <c r="T12" s="64">
        <f t="shared" si="3"/>
        <v>7483.19364</v>
      </c>
      <c r="U12" s="65"/>
      <c r="V12" s="65"/>
      <c r="W12" s="65"/>
      <c r="X12" s="65"/>
      <c r="Y12" s="77"/>
      <c r="Z12" s="65"/>
      <c r="AA12" s="65"/>
      <c r="AB12" s="65"/>
      <c r="AC12" s="65"/>
    </row>
    <row r="13" s="1" customFormat="1" ht="30" customHeight="1" spans="1:29">
      <c r="A13" s="19">
        <v>5</v>
      </c>
      <c r="B13" s="20" t="s">
        <v>47</v>
      </c>
      <c r="C13" s="20" t="s">
        <v>48</v>
      </c>
      <c r="D13" s="21">
        <v>7.8</v>
      </c>
      <c r="E13" s="20" t="s">
        <v>36</v>
      </c>
      <c r="F13" s="22">
        <v>52</v>
      </c>
      <c r="G13" s="23" t="s">
        <v>37</v>
      </c>
      <c r="H13" s="20" t="s">
        <v>38</v>
      </c>
      <c r="I13" s="20" t="s">
        <v>39</v>
      </c>
      <c r="J13" s="20">
        <v>290</v>
      </c>
      <c r="K13" s="23" t="s">
        <v>49</v>
      </c>
      <c r="L13" s="20">
        <v>15</v>
      </c>
      <c r="M13" s="39">
        <v>2</v>
      </c>
      <c r="N13" s="40">
        <v>158100</v>
      </c>
      <c r="O13" s="41">
        <f t="shared" si="0"/>
        <v>175500</v>
      </c>
      <c r="P13" s="20">
        <f t="shared" si="1"/>
        <v>17400</v>
      </c>
      <c r="Q13" s="20">
        <v>16.2</v>
      </c>
      <c r="R13" s="62">
        <f t="shared" si="2"/>
        <v>2818.8</v>
      </c>
      <c r="S13" s="63"/>
      <c r="T13" s="64">
        <f t="shared" si="3"/>
        <v>5180.67252</v>
      </c>
      <c r="U13" s="65"/>
      <c r="V13" s="65"/>
      <c r="W13" s="65"/>
      <c r="X13" s="65"/>
      <c r="Y13" s="77"/>
      <c r="Z13" s="65"/>
      <c r="AA13" s="65"/>
      <c r="AB13" s="65"/>
      <c r="AC13" s="65"/>
    </row>
    <row r="14" s="1" customFormat="1" ht="30" customHeight="1" spans="1:29">
      <c r="A14" s="19">
        <v>6</v>
      </c>
      <c r="B14" s="20" t="s">
        <v>50</v>
      </c>
      <c r="C14" s="20" t="s">
        <v>51</v>
      </c>
      <c r="D14" s="21">
        <v>7</v>
      </c>
      <c r="E14" s="20" t="s">
        <v>52</v>
      </c>
      <c r="F14" s="22">
        <v>88</v>
      </c>
      <c r="G14" s="23" t="s">
        <v>37</v>
      </c>
      <c r="H14" s="20" t="s">
        <v>38</v>
      </c>
      <c r="I14" s="20" t="s">
        <v>39</v>
      </c>
      <c r="J14" s="20">
        <v>290</v>
      </c>
      <c r="K14" s="23" t="s">
        <v>53</v>
      </c>
      <c r="L14" s="20">
        <v>13</v>
      </c>
      <c r="M14" s="39">
        <v>2</v>
      </c>
      <c r="N14" s="40">
        <v>51220</v>
      </c>
      <c r="O14" s="41">
        <f t="shared" si="0"/>
        <v>66300</v>
      </c>
      <c r="P14" s="20">
        <f t="shared" si="1"/>
        <v>15080</v>
      </c>
      <c r="Q14" s="20">
        <v>19.8</v>
      </c>
      <c r="R14" s="62">
        <f t="shared" si="2"/>
        <v>2985.84</v>
      </c>
      <c r="S14" s="63"/>
      <c r="T14" s="64">
        <f t="shared" si="3"/>
        <v>5487.675336</v>
      </c>
      <c r="U14" s="65"/>
      <c r="V14" s="65"/>
      <c r="W14" s="65"/>
      <c r="X14" s="65"/>
      <c r="Y14" s="77"/>
      <c r="Z14" s="65"/>
      <c r="AA14" s="65"/>
      <c r="AB14" s="65"/>
      <c r="AC14" s="65"/>
    </row>
    <row r="15" s="1" customFormat="1" ht="30" customHeight="1" spans="1:29">
      <c r="A15" s="19">
        <v>7</v>
      </c>
      <c r="B15" s="20" t="s">
        <v>54</v>
      </c>
      <c r="C15" s="20" t="s">
        <v>55</v>
      </c>
      <c r="D15" s="21">
        <v>4</v>
      </c>
      <c r="E15" s="20" t="s">
        <v>52</v>
      </c>
      <c r="F15" s="22">
        <v>75</v>
      </c>
      <c r="G15" s="23" t="s">
        <v>37</v>
      </c>
      <c r="H15" s="20" t="s">
        <v>38</v>
      </c>
      <c r="I15" s="20" t="s">
        <v>39</v>
      </c>
      <c r="J15" s="20">
        <v>295</v>
      </c>
      <c r="K15" s="23" t="s">
        <v>56</v>
      </c>
      <c r="L15" s="20">
        <v>12</v>
      </c>
      <c r="M15" s="39">
        <v>3</v>
      </c>
      <c r="N15" s="40">
        <v>56640</v>
      </c>
      <c r="O15" s="41">
        <f t="shared" si="0"/>
        <v>77880</v>
      </c>
      <c r="P15" s="20">
        <f t="shared" si="1"/>
        <v>21240</v>
      </c>
      <c r="Q15" s="20">
        <v>17.6</v>
      </c>
      <c r="R15" s="62">
        <f t="shared" si="2"/>
        <v>3738.24</v>
      </c>
      <c r="S15" s="63"/>
      <c r="T15" s="64">
        <f t="shared" si="3"/>
        <v>6870.511296</v>
      </c>
      <c r="U15" s="65"/>
      <c r="V15" s="65"/>
      <c r="W15" s="65"/>
      <c r="X15" s="65"/>
      <c r="Y15" s="77"/>
      <c r="Z15" s="65"/>
      <c r="AA15" s="65"/>
      <c r="AB15" s="65"/>
      <c r="AC15" s="65"/>
    </row>
    <row r="16" s="1" customFormat="1" ht="30" customHeight="1" spans="1:29">
      <c r="A16" s="19">
        <v>8</v>
      </c>
      <c r="B16" s="20" t="s">
        <v>57</v>
      </c>
      <c r="C16" s="20" t="s">
        <v>58</v>
      </c>
      <c r="D16" s="21">
        <v>4</v>
      </c>
      <c r="E16" s="20" t="s">
        <v>52</v>
      </c>
      <c r="F16" s="22">
        <v>75</v>
      </c>
      <c r="G16" s="23" t="s">
        <v>37</v>
      </c>
      <c r="H16" s="20" t="s">
        <v>38</v>
      </c>
      <c r="I16" s="20" t="s">
        <v>39</v>
      </c>
      <c r="J16" s="20">
        <v>295</v>
      </c>
      <c r="K16" s="23" t="s">
        <v>59</v>
      </c>
      <c r="L16" s="20">
        <v>12</v>
      </c>
      <c r="M16" s="39">
        <v>3</v>
      </c>
      <c r="N16" s="40">
        <v>56640</v>
      </c>
      <c r="O16" s="41">
        <f t="shared" si="0"/>
        <v>77880</v>
      </c>
      <c r="P16" s="20">
        <f t="shared" si="1"/>
        <v>21240</v>
      </c>
      <c r="Q16" s="20">
        <v>17.6</v>
      </c>
      <c r="R16" s="62">
        <f t="shared" si="2"/>
        <v>3738.24</v>
      </c>
      <c r="S16" s="63"/>
      <c r="T16" s="64">
        <f t="shared" si="3"/>
        <v>6870.511296</v>
      </c>
      <c r="U16" s="65"/>
      <c r="V16" s="65"/>
      <c r="W16" s="65"/>
      <c r="X16" s="65"/>
      <c r="Y16" s="77"/>
      <c r="Z16" s="65"/>
      <c r="AA16" s="65"/>
      <c r="AB16" s="65"/>
      <c r="AC16" s="65"/>
    </row>
    <row r="17" s="1" customFormat="1" ht="30" customHeight="1" spans="1:29">
      <c r="A17" s="19">
        <v>9</v>
      </c>
      <c r="B17" s="20" t="s">
        <v>60</v>
      </c>
      <c r="C17" s="20" t="s">
        <v>61</v>
      </c>
      <c r="D17" s="21">
        <v>4</v>
      </c>
      <c r="E17" s="20" t="s">
        <v>52</v>
      </c>
      <c r="F17" s="22">
        <v>85</v>
      </c>
      <c r="G17" s="23" t="s">
        <v>37</v>
      </c>
      <c r="H17" s="20" t="s">
        <v>38</v>
      </c>
      <c r="I17" s="20" t="s">
        <v>39</v>
      </c>
      <c r="J17" s="23">
        <v>295</v>
      </c>
      <c r="K17" s="23" t="s">
        <v>62</v>
      </c>
      <c r="L17" s="23">
        <v>22</v>
      </c>
      <c r="M17" s="42">
        <v>4</v>
      </c>
      <c r="N17" s="40">
        <v>170620</v>
      </c>
      <c r="O17" s="41">
        <f t="shared" si="0"/>
        <v>222540</v>
      </c>
      <c r="P17" s="20">
        <f t="shared" si="1"/>
        <v>51920</v>
      </c>
      <c r="Q17" s="23">
        <v>19.1</v>
      </c>
      <c r="R17" s="62">
        <f t="shared" si="2"/>
        <v>9916.72</v>
      </c>
      <c r="S17" s="63"/>
      <c r="T17" s="64">
        <f t="shared" si="3"/>
        <v>18225.939688</v>
      </c>
      <c r="U17" s="65"/>
      <c r="V17" s="65"/>
      <c r="W17" s="65"/>
      <c r="X17" s="65"/>
      <c r="Y17" s="78"/>
      <c r="Z17" s="65"/>
      <c r="AA17" s="65"/>
      <c r="AB17" s="65"/>
      <c r="AC17" s="65"/>
    </row>
    <row r="18" s="1" customFormat="1" ht="30" customHeight="1" spans="1:29">
      <c r="A18" s="19">
        <v>10</v>
      </c>
      <c r="B18" s="20" t="s">
        <v>63</v>
      </c>
      <c r="C18" s="20" t="s">
        <v>64</v>
      </c>
      <c r="D18" s="21">
        <v>4</v>
      </c>
      <c r="E18" s="20" t="s">
        <v>52</v>
      </c>
      <c r="F18" s="22">
        <v>85</v>
      </c>
      <c r="G18" s="23" t="s">
        <v>37</v>
      </c>
      <c r="H18" s="20" t="s">
        <v>38</v>
      </c>
      <c r="I18" s="20" t="s">
        <v>39</v>
      </c>
      <c r="J18" s="23">
        <v>295</v>
      </c>
      <c r="K18" s="23" t="s">
        <v>62</v>
      </c>
      <c r="L18" s="23">
        <v>22</v>
      </c>
      <c r="M18" s="42">
        <v>4</v>
      </c>
      <c r="N18" s="40">
        <v>170430</v>
      </c>
      <c r="O18" s="41">
        <f t="shared" si="0"/>
        <v>222350</v>
      </c>
      <c r="P18" s="20">
        <f t="shared" si="1"/>
        <v>51920</v>
      </c>
      <c r="Q18" s="23">
        <v>19.1</v>
      </c>
      <c r="R18" s="62">
        <f t="shared" si="2"/>
        <v>9916.72</v>
      </c>
      <c r="S18" s="63"/>
      <c r="T18" s="64">
        <f t="shared" si="3"/>
        <v>18225.939688</v>
      </c>
      <c r="U18" s="65"/>
      <c r="V18" s="65"/>
      <c r="W18" s="65"/>
      <c r="X18" s="65"/>
      <c r="Y18" s="78"/>
      <c r="Z18" s="65"/>
      <c r="AA18" s="65"/>
      <c r="AB18" s="65"/>
      <c r="AC18" s="65"/>
    </row>
    <row r="19" s="1" customFormat="1" ht="30" customHeight="1" spans="1:29">
      <c r="A19" s="19">
        <v>11</v>
      </c>
      <c r="B19" s="20" t="s">
        <v>65</v>
      </c>
      <c r="C19" s="20" t="s">
        <v>66</v>
      </c>
      <c r="D19" s="21">
        <v>7.1</v>
      </c>
      <c r="E19" s="20" t="s">
        <v>52</v>
      </c>
      <c r="F19" s="22">
        <v>73</v>
      </c>
      <c r="G19" s="23" t="s">
        <v>37</v>
      </c>
      <c r="H19" s="20" t="s">
        <v>38</v>
      </c>
      <c r="I19" s="20" t="s">
        <v>39</v>
      </c>
      <c r="J19" s="23">
        <v>290</v>
      </c>
      <c r="K19" s="23" t="s">
        <v>67</v>
      </c>
      <c r="L19" s="23">
        <v>35</v>
      </c>
      <c r="M19" s="42">
        <v>2</v>
      </c>
      <c r="N19" s="40">
        <v>334040</v>
      </c>
      <c r="O19" s="41">
        <f t="shared" ref="O19:O35" si="4">P19+N19</f>
        <v>374640</v>
      </c>
      <c r="P19" s="20">
        <f t="shared" ref="P19:P35" si="5">M19*2*L19*J19</f>
        <v>40600</v>
      </c>
      <c r="Q19" s="23">
        <v>18.2</v>
      </c>
      <c r="R19" s="62">
        <f t="shared" ref="R19:R35" si="6">P19/100*Q19</f>
        <v>7389.2</v>
      </c>
      <c r="S19" s="63"/>
      <c r="T19" s="64">
        <f t="shared" si="3"/>
        <v>13580.61068</v>
      </c>
      <c r="U19" s="65"/>
      <c r="V19" s="65"/>
      <c r="W19" s="65"/>
      <c r="X19" s="65"/>
      <c r="Y19" s="78"/>
      <c r="Z19" s="65"/>
      <c r="AA19" s="65"/>
      <c r="AB19" s="65"/>
      <c r="AC19" s="65"/>
    </row>
    <row r="20" s="1" customFormat="1" ht="30" customHeight="1" spans="1:29">
      <c r="A20" s="19">
        <v>12</v>
      </c>
      <c r="B20" s="20" t="s">
        <v>68</v>
      </c>
      <c r="C20" s="20" t="s">
        <v>69</v>
      </c>
      <c r="D20" s="21">
        <v>8.4</v>
      </c>
      <c r="E20" s="20" t="s">
        <v>36</v>
      </c>
      <c r="F20" s="22">
        <v>67</v>
      </c>
      <c r="G20" s="23" t="s">
        <v>37</v>
      </c>
      <c r="H20" s="20" t="s">
        <v>38</v>
      </c>
      <c r="I20" s="20" t="s">
        <v>39</v>
      </c>
      <c r="J20" s="20">
        <v>290</v>
      </c>
      <c r="K20" s="23" t="s">
        <v>70</v>
      </c>
      <c r="L20" s="20">
        <v>22</v>
      </c>
      <c r="M20" s="39">
        <v>2</v>
      </c>
      <c r="N20" s="40">
        <v>120560</v>
      </c>
      <c r="O20" s="41">
        <f t="shared" si="4"/>
        <v>146080</v>
      </c>
      <c r="P20" s="20">
        <f t="shared" si="5"/>
        <v>25520</v>
      </c>
      <c r="Q20" s="20">
        <v>17.6</v>
      </c>
      <c r="R20" s="62">
        <f t="shared" si="6"/>
        <v>4491.52</v>
      </c>
      <c r="S20" s="63"/>
      <c r="T20" s="64">
        <f t="shared" si="3"/>
        <v>8254.964608</v>
      </c>
      <c r="U20" s="65"/>
      <c r="V20" s="65"/>
      <c r="W20" s="65"/>
      <c r="X20" s="65"/>
      <c r="Y20" s="77"/>
      <c r="Z20" s="65"/>
      <c r="AA20" s="65"/>
      <c r="AB20" s="65"/>
      <c r="AC20" s="65"/>
    </row>
    <row r="21" s="1" customFormat="1" ht="30" customHeight="1" spans="1:29">
      <c r="A21" s="19">
        <v>13</v>
      </c>
      <c r="B21" s="20" t="s">
        <v>71</v>
      </c>
      <c r="C21" s="20" t="s">
        <v>72</v>
      </c>
      <c r="D21" s="21">
        <v>4</v>
      </c>
      <c r="E21" s="20" t="s">
        <v>52</v>
      </c>
      <c r="F21" s="22">
        <v>85</v>
      </c>
      <c r="G21" s="23" t="s">
        <v>37</v>
      </c>
      <c r="H21" s="20" t="s">
        <v>38</v>
      </c>
      <c r="I21" s="20" t="s">
        <v>39</v>
      </c>
      <c r="J21" s="23">
        <v>295</v>
      </c>
      <c r="K21" s="23" t="s">
        <v>62</v>
      </c>
      <c r="L21" s="23">
        <v>22</v>
      </c>
      <c r="M21" s="42">
        <v>4</v>
      </c>
      <c r="N21" s="40">
        <v>210140</v>
      </c>
      <c r="O21" s="41">
        <f t="shared" si="4"/>
        <v>262060</v>
      </c>
      <c r="P21" s="20">
        <f t="shared" si="5"/>
        <v>51920</v>
      </c>
      <c r="Q21" s="23">
        <v>19.1</v>
      </c>
      <c r="R21" s="62">
        <f t="shared" si="6"/>
        <v>9916.72</v>
      </c>
      <c r="S21" s="63"/>
      <c r="T21" s="64">
        <f t="shared" si="3"/>
        <v>18225.939688</v>
      </c>
      <c r="U21" s="65"/>
      <c r="V21" s="65"/>
      <c r="W21" s="65"/>
      <c r="X21" s="65"/>
      <c r="Y21" s="78"/>
      <c r="Z21" s="65"/>
      <c r="AA21" s="65"/>
      <c r="AB21" s="65"/>
      <c r="AC21" s="65"/>
    </row>
    <row r="22" s="1" customFormat="1" ht="30" customHeight="1" spans="1:29">
      <c r="A22" s="19">
        <v>14</v>
      </c>
      <c r="B22" s="20" t="s">
        <v>73</v>
      </c>
      <c r="C22" s="20" t="s">
        <v>74</v>
      </c>
      <c r="D22" s="21">
        <v>4</v>
      </c>
      <c r="E22" s="20" t="s">
        <v>52</v>
      </c>
      <c r="F22" s="22">
        <v>85</v>
      </c>
      <c r="G22" s="23" t="s">
        <v>37</v>
      </c>
      <c r="H22" s="20" t="s">
        <v>38</v>
      </c>
      <c r="I22" s="20" t="s">
        <v>39</v>
      </c>
      <c r="J22" s="23">
        <v>295</v>
      </c>
      <c r="K22" s="23" t="s">
        <v>62</v>
      </c>
      <c r="L22" s="23">
        <v>22</v>
      </c>
      <c r="M22" s="42">
        <v>4</v>
      </c>
      <c r="N22" s="40">
        <v>210140</v>
      </c>
      <c r="O22" s="41">
        <f t="shared" si="4"/>
        <v>262060</v>
      </c>
      <c r="P22" s="20">
        <f t="shared" si="5"/>
        <v>51920</v>
      </c>
      <c r="Q22" s="23">
        <v>19.1</v>
      </c>
      <c r="R22" s="62">
        <f t="shared" si="6"/>
        <v>9916.72</v>
      </c>
      <c r="S22" s="63"/>
      <c r="T22" s="64">
        <f t="shared" si="3"/>
        <v>18225.939688</v>
      </c>
      <c r="U22" s="65"/>
      <c r="V22" s="65"/>
      <c r="W22" s="65"/>
      <c r="X22" s="65"/>
      <c r="Y22" s="78"/>
      <c r="Z22" s="65"/>
      <c r="AA22" s="65"/>
      <c r="AB22" s="65"/>
      <c r="AC22" s="65"/>
    </row>
    <row r="23" s="1" customFormat="1" ht="30" customHeight="1" spans="1:29">
      <c r="A23" s="19">
        <v>15</v>
      </c>
      <c r="B23" s="20" t="s">
        <v>75</v>
      </c>
      <c r="C23" s="20" t="s">
        <v>76</v>
      </c>
      <c r="D23" s="21">
        <v>8.1</v>
      </c>
      <c r="E23" s="20" t="s">
        <v>36</v>
      </c>
      <c r="F23" s="22">
        <v>70</v>
      </c>
      <c r="G23" s="23" t="s">
        <v>37</v>
      </c>
      <c r="H23" s="20" t="s">
        <v>38</v>
      </c>
      <c r="I23" s="20" t="s">
        <v>39</v>
      </c>
      <c r="J23" s="20">
        <v>290</v>
      </c>
      <c r="K23" s="23" t="s">
        <v>77</v>
      </c>
      <c r="L23" s="20">
        <v>27</v>
      </c>
      <c r="M23" s="39">
        <v>3</v>
      </c>
      <c r="N23" s="40">
        <v>417780</v>
      </c>
      <c r="O23" s="41">
        <f t="shared" si="4"/>
        <v>464760</v>
      </c>
      <c r="P23" s="20">
        <f t="shared" si="5"/>
        <v>46980</v>
      </c>
      <c r="Q23" s="20">
        <v>18.2</v>
      </c>
      <c r="R23" s="62">
        <f t="shared" si="6"/>
        <v>8550.36</v>
      </c>
      <c r="S23" s="63"/>
      <c r="T23" s="64">
        <f t="shared" si="3"/>
        <v>15714.706644</v>
      </c>
      <c r="U23" s="65"/>
      <c r="V23" s="65"/>
      <c r="W23" s="65"/>
      <c r="X23" s="65"/>
      <c r="Y23" s="77"/>
      <c r="Z23" s="65"/>
      <c r="AA23" s="65"/>
      <c r="AB23" s="65"/>
      <c r="AC23" s="65"/>
    </row>
    <row r="24" s="1" customFormat="1" ht="30" customHeight="1" spans="1:29">
      <c r="A24" s="19">
        <v>16</v>
      </c>
      <c r="B24" s="20" t="s">
        <v>78</v>
      </c>
      <c r="C24" s="20" t="s">
        <v>79</v>
      </c>
      <c r="D24" s="21">
        <v>10.6</v>
      </c>
      <c r="E24" s="20" t="s">
        <v>36</v>
      </c>
      <c r="F24" s="22">
        <v>85</v>
      </c>
      <c r="G24" s="23" t="s">
        <v>37</v>
      </c>
      <c r="H24" s="20" t="s">
        <v>38</v>
      </c>
      <c r="I24" s="20" t="s">
        <v>39</v>
      </c>
      <c r="J24" s="20">
        <v>290</v>
      </c>
      <c r="K24" s="23" t="s">
        <v>80</v>
      </c>
      <c r="L24" s="20">
        <v>30</v>
      </c>
      <c r="M24" s="39">
        <v>2</v>
      </c>
      <c r="N24" s="40">
        <v>322680</v>
      </c>
      <c r="O24" s="41">
        <f t="shared" si="4"/>
        <v>357480</v>
      </c>
      <c r="P24" s="20">
        <f t="shared" si="5"/>
        <v>34800</v>
      </c>
      <c r="Q24" s="20">
        <v>19.8</v>
      </c>
      <c r="R24" s="62">
        <f t="shared" si="6"/>
        <v>6890.4</v>
      </c>
      <c r="S24" s="63"/>
      <c r="T24" s="64">
        <f t="shared" si="3"/>
        <v>12663.86616</v>
      </c>
      <c r="U24" s="65"/>
      <c r="V24" s="65"/>
      <c r="W24" s="65"/>
      <c r="X24" s="65"/>
      <c r="Y24" s="77"/>
      <c r="Z24" s="65"/>
      <c r="AA24" s="65"/>
      <c r="AB24" s="65"/>
      <c r="AC24" s="65"/>
    </row>
    <row r="25" s="1" customFormat="1" ht="30" customHeight="1" spans="1:29">
      <c r="A25" s="19">
        <v>17</v>
      </c>
      <c r="B25" s="20" t="s">
        <v>81</v>
      </c>
      <c r="C25" s="20" t="s">
        <v>82</v>
      </c>
      <c r="D25" s="21">
        <v>9.6</v>
      </c>
      <c r="E25" s="20" t="s">
        <v>36</v>
      </c>
      <c r="F25" s="22">
        <v>85</v>
      </c>
      <c r="G25" s="23" t="s">
        <v>37</v>
      </c>
      <c r="H25" s="20" t="s">
        <v>38</v>
      </c>
      <c r="I25" s="20" t="s">
        <v>83</v>
      </c>
      <c r="J25" s="20">
        <v>110</v>
      </c>
      <c r="K25" s="23" t="s">
        <v>62</v>
      </c>
      <c r="L25" s="20">
        <v>22</v>
      </c>
      <c r="M25" s="39">
        <v>4</v>
      </c>
      <c r="N25" s="40">
        <v>611833</v>
      </c>
      <c r="O25" s="41">
        <f t="shared" si="4"/>
        <v>631193</v>
      </c>
      <c r="P25" s="20">
        <f t="shared" si="5"/>
        <v>19360</v>
      </c>
      <c r="Q25" s="20">
        <v>19.8</v>
      </c>
      <c r="R25" s="62">
        <f t="shared" si="6"/>
        <v>3833.28</v>
      </c>
      <c r="S25" s="63" t="s">
        <v>84</v>
      </c>
      <c r="T25" s="64">
        <f t="shared" si="3"/>
        <v>7045.185312</v>
      </c>
      <c r="U25" s="65"/>
      <c r="V25" s="65"/>
      <c r="W25" s="65"/>
      <c r="X25" s="65"/>
      <c r="Y25" s="77"/>
      <c r="Z25" s="65"/>
      <c r="AA25" s="65"/>
      <c r="AB25" s="65"/>
      <c r="AC25" s="65"/>
    </row>
    <row r="26" s="1" customFormat="1" ht="30" customHeight="1" spans="1:29">
      <c r="A26" s="19">
        <v>18</v>
      </c>
      <c r="B26" s="20" t="s">
        <v>85</v>
      </c>
      <c r="C26" s="20" t="s">
        <v>86</v>
      </c>
      <c r="D26" s="21">
        <v>6.5</v>
      </c>
      <c r="E26" s="20" t="s">
        <v>36</v>
      </c>
      <c r="F26" s="22">
        <v>85</v>
      </c>
      <c r="G26" s="23" t="s">
        <v>37</v>
      </c>
      <c r="H26" s="20" t="s">
        <v>38</v>
      </c>
      <c r="I26" s="20" t="s">
        <v>39</v>
      </c>
      <c r="J26" s="20">
        <v>290</v>
      </c>
      <c r="K26" s="23" t="s">
        <v>87</v>
      </c>
      <c r="L26" s="20">
        <v>30</v>
      </c>
      <c r="M26" s="39">
        <v>2</v>
      </c>
      <c r="N26" s="40">
        <v>489600</v>
      </c>
      <c r="O26" s="41">
        <f t="shared" si="4"/>
        <v>524400</v>
      </c>
      <c r="P26" s="20">
        <f t="shared" si="5"/>
        <v>34800</v>
      </c>
      <c r="Q26" s="20">
        <v>19.8</v>
      </c>
      <c r="R26" s="62">
        <f t="shared" si="6"/>
        <v>6890.4</v>
      </c>
      <c r="S26" s="63"/>
      <c r="T26" s="64">
        <f t="shared" si="3"/>
        <v>12663.86616</v>
      </c>
      <c r="U26" s="65"/>
      <c r="V26" s="65"/>
      <c r="W26" s="65"/>
      <c r="X26" s="65"/>
      <c r="Y26" s="77"/>
      <c r="Z26" s="65"/>
      <c r="AA26" s="65"/>
      <c r="AB26" s="65"/>
      <c r="AC26" s="65"/>
    </row>
    <row r="27" s="1" customFormat="1" ht="30" customHeight="1" spans="1:29">
      <c r="A27" s="19">
        <v>19</v>
      </c>
      <c r="B27" s="20" t="s">
        <v>88</v>
      </c>
      <c r="C27" s="20" t="s">
        <v>89</v>
      </c>
      <c r="D27" s="21">
        <v>7.1</v>
      </c>
      <c r="E27" s="20" t="s">
        <v>52</v>
      </c>
      <c r="F27" s="22">
        <v>83</v>
      </c>
      <c r="G27" s="23" t="s">
        <v>37</v>
      </c>
      <c r="H27" s="20" t="s">
        <v>38</v>
      </c>
      <c r="I27" s="20" t="s">
        <v>39</v>
      </c>
      <c r="J27" s="20">
        <v>290</v>
      </c>
      <c r="K27" s="23" t="s">
        <v>90</v>
      </c>
      <c r="L27" s="20">
        <v>26</v>
      </c>
      <c r="M27" s="39">
        <v>2</v>
      </c>
      <c r="N27" s="40">
        <v>248352</v>
      </c>
      <c r="O27" s="41">
        <f t="shared" si="4"/>
        <v>278512</v>
      </c>
      <c r="P27" s="20">
        <f t="shared" si="5"/>
        <v>30160</v>
      </c>
      <c r="Q27" s="20">
        <v>19.8</v>
      </c>
      <c r="R27" s="62">
        <f t="shared" si="6"/>
        <v>5971.68</v>
      </c>
      <c r="S27" s="63"/>
      <c r="T27" s="64">
        <f t="shared" si="3"/>
        <v>10975.350672</v>
      </c>
      <c r="U27" s="65"/>
      <c r="V27" s="65"/>
      <c r="W27" s="65"/>
      <c r="X27" s="65"/>
      <c r="Y27" s="77"/>
      <c r="Z27" s="65"/>
      <c r="AA27" s="65"/>
      <c r="AB27" s="65"/>
      <c r="AC27" s="65"/>
    </row>
    <row r="28" s="1" customFormat="1" ht="30" customHeight="1" spans="1:29">
      <c r="A28" s="19">
        <v>20</v>
      </c>
      <c r="B28" s="20" t="s">
        <v>91</v>
      </c>
      <c r="C28" s="20" t="s">
        <v>92</v>
      </c>
      <c r="D28" s="21">
        <v>7</v>
      </c>
      <c r="E28" s="20" t="s">
        <v>52</v>
      </c>
      <c r="F28" s="22">
        <v>88</v>
      </c>
      <c r="G28" s="23" t="s">
        <v>37</v>
      </c>
      <c r="H28" s="20" t="s">
        <v>38</v>
      </c>
      <c r="I28" s="20" t="s">
        <v>39</v>
      </c>
      <c r="J28" s="23">
        <v>290</v>
      </c>
      <c r="K28" s="23" t="s">
        <v>93</v>
      </c>
      <c r="L28" s="23">
        <v>25.5</v>
      </c>
      <c r="M28" s="42">
        <v>2</v>
      </c>
      <c r="N28" s="40">
        <v>283870</v>
      </c>
      <c r="O28" s="41">
        <f t="shared" si="4"/>
        <v>313450</v>
      </c>
      <c r="P28" s="20">
        <f t="shared" si="5"/>
        <v>29580</v>
      </c>
      <c r="Q28" s="23">
        <v>19.8</v>
      </c>
      <c r="R28" s="62">
        <f t="shared" si="6"/>
        <v>5856.84</v>
      </c>
      <c r="S28" s="63"/>
      <c r="T28" s="64">
        <f t="shared" si="3"/>
        <v>10764.286236</v>
      </c>
      <c r="U28" s="65"/>
      <c r="V28" s="65"/>
      <c r="W28" s="65"/>
      <c r="X28" s="65"/>
      <c r="Y28" s="78"/>
      <c r="Z28" s="65"/>
      <c r="AA28" s="65"/>
      <c r="AB28" s="65"/>
      <c r="AC28" s="65"/>
    </row>
    <row r="29" s="1" customFormat="1" ht="30" customHeight="1" spans="1:29">
      <c r="A29" s="19">
        <v>21</v>
      </c>
      <c r="B29" s="20" t="s">
        <v>94</v>
      </c>
      <c r="C29" s="20" t="s">
        <v>95</v>
      </c>
      <c r="D29" s="21">
        <v>7</v>
      </c>
      <c r="E29" s="20" t="s">
        <v>52</v>
      </c>
      <c r="F29" s="22">
        <v>83</v>
      </c>
      <c r="G29" s="23" t="s">
        <v>37</v>
      </c>
      <c r="H29" s="20" t="s">
        <v>38</v>
      </c>
      <c r="I29" s="20" t="s">
        <v>39</v>
      </c>
      <c r="J29" s="23">
        <v>290</v>
      </c>
      <c r="K29" s="23" t="s">
        <v>96</v>
      </c>
      <c r="L29" s="20">
        <v>21</v>
      </c>
      <c r="M29" s="39">
        <v>2</v>
      </c>
      <c r="N29" s="40">
        <v>199920</v>
      </c>
      <c r="O29" s="41">
        <f t="shared" si="4"/>
        <v>224280</v>
      </c>
      <c r="P29" s="20">
        <f t="shared" si="5"/>
        <v>24360</v>
      </c>
      <c r="Q29" s="20">
        <v>19.8</v>
      </c>
      <c r="R29" s="62">
        <f t="shared" si="6"/>
        <v>4823.28</v>
      </c>
      <c r="S29" s="63"/>
      <c r="T29" s="64">
        <f t="shared" si="3"/>
        <v>8864.706312</v>
      </c>
      <c r="U29" s="65"/>
      <c r="V29" s="65"/>
      <c r="W29" s="65"/>
      <c r="X29" s="65"/>
      <c r="Y29" s="78"/>
      <c r="Z29" s="65"/>
      <c r="AA29" s="65"/>
      <c r="AB29" s="65"/>
      <c r="AC29" s="65"/>
    </row>
    <row r="30" s="1" customFormat="1" ht="30" customHeight="1" spans="1:29">
      <c r="A30" s="19">
        <v>22</v>
      </c>
      <c r="B30" s="20" t="s">
        <v>97</v>
      </c>
      <c r="C30" s="20" t="s">
        <v>98</v>
      </c>
      <c r="D30" s="21">
        <v>7.1</v>
      </c>
      <c r="E30" s="20" t="s">
        <v>52</v>
      </c>
      <c r="F30" s="22">
        <v>88</v>
      </c>
      <c r="G30" s="23" t="s">
        <v>37</v>
      </c>
      <c r="H30" s="20" t="s">
        <v>38</v>
      </c>
      <c r="I30" s="20" t="s">
        <v>39</v>
      </c>
      <c r="J30" s="23">
        <v>290</v>
      </c>
      <c r="K30" s="23" t="s">
        <v>99</v>
      </c>
      <c r="L30" s="20">
        <v>22</v>
      </c>
      <c r="M30" s="39">
        <v>3</v>
      </c>
      <c r="N30" s="40">
        <v>315128</v>
      </c>
      <c r="O30" s="41">
        <f t="shared" si="4"/>
        <v>353408</v>
      </c>
      <c r="P30" s="20">
        <f t="shared" si="5"/>
        <v>38280</v>
      </c>
      <c r="Q30" s="20">
        <v>19.8</v>
      </c>
      <c r="R30" s="62">
        <f t="shared" si="6"/>
        <v>7579.44</v>
      </c>
      <c r="S30" s="63"/>
      <c r="T30" s="64">
        <f t="shared" si="3"/>
        <v>13930.252776</v>
      </c>
      <c r="U30" s="65"/>
      <c r="V30" s="65"/>
      <c r="W30" s="65"/>
      <c r="X30" s="65"/>
      <c r="Y30" s="78"/>
      <c r="Z30" s="65"/>
      <c r="AA30" s="65"/>
      <c r="AB30" s="65"/>
      <c r="AC30" s="65"/>
    </row>
    <row r="31" s="1" customFormat="1" ht="30" customHeight="1" spans="1:29">
      <c r="A31" s="19">
        <v>23</v>
      </c>
      <c r="B31" s="20" t="s">
        <v>100</v>
      </c>
      <c r="C31" s="20" t="s">
        <v>101</v>
      </c>
      <c r="D31" s="21">
        <v>6</v>
      </c>
      <c r="E31" s="20" t="s">
        <v>52</v>
      </c>
      <c r="F31" s="22">
        <v>88</v>
      </c>
      <c r="G31" s="23" t="s">
        <v>37</v>
      </c>
      <c r="H31" s="20" t="s">
        <v>38</v>
      </c>
      <c r="I31" s="20" t="s">
        <v>39</v>
      </c>
      <c r="J31" s="23">
        <v>295</v>
      </c>
      <c r="K31" s="23" t="s">
        <v>102</v>
      </c>
      <c r="L31" s="20">
        <v>36</v>
      </c>
      <c r="M31" s="39">
        <v>2</v>
      </c>
      <c r="N31" s="40">
        <v>263808</v>
      </c>
      <c r="O31" s="41">
        <f t="shared" si="4"/>
        <v>306288</v>
      </c>
      <c r="P31" s="20">
        <f t="shared" si="5"/>
        <v>42480</v>
      </c>
      <c r="Q31" s="20">
        <v>19.8</v>
      </c>
      <c r="R31" s="62">
        <f t="shared" si="6"/>
        <v>8411.04</v>
      </c>
      <c r="S31" s="63"/>
      <c r="T31" s="64">
        <f t="shared" si="3"/>
        <v>15458.650416</v>
      </c>
      <c r="U31" s="65"/>
      <c r="V31" s="65"/>
      <c r="W31" s="65"/>
      <c r="X31" s="65"/>
      <c r="Y31" s="78"/>
      <c r="Z31" s="65"/>
      <c r="AA31" s="65"/>
      <c r="AB31" s="65"/>
      <c r="AC31" s="65"/>
    </row>
    <row r="32" s="1" customFormat="1" ht="30" customHeight="1" spans="1:29">
      <c r="A32" s="19">
        <v>24</v>
      </c>
      <c r="B32" s="20" t="s">
        <v>103</v>
      </c>
      <c r="C32" s="20" t="s">
        <v>104</v>
      </c>
      <c r="D32" s="21">
        <v>7.2</v>
      </c>
      <c r="E32" s="20" t="s">
        <v>52</v>
      </c>
      <c r="F32" s="22">
        <v>83</v>
      </c>
      <c r="G32" s="23" t="s">
        <v>37</v>
      </c>
      <c r="H32" s="20" t="s">
        <v>38</v>
      </c>
      <c r="I32" s="20" t="s">
        <v>39</v>
      </c>
      <c r="J32" s="23">
        <v>290</v>
      </c>
      <c r="K32" s="23" t="s">
        <v>105</v>
      </c>
      <c r="L32" s="20">
        <v>27</v>
      </c>
      <c r="M32" s="39">
        <v>2</v>
      </c>
      <c r="N32" s="40">
        <v>259308</v>
      </c>
      <c r="O32" s="41">
        <f t="shared" si="4"/>
        <v>290628</v>
      </c>
      <c r="P32" s="20">
        <f t="shared" si="5"/>
        <v>31320</v>
      </c>
      <c r="Q32" s="20">
        <v>19.8</v>
      </c>
      <c r="R32" s="62">
        <f t="shared" si="6"/>
        <v>6201.36</v>
      </c>
      <c r="S32" s="63"/>
      <c r="T32" s="64">
        <f t="shared" si="3"/>
        <v>11397.479544</v>
      </c>
      <c r="U32" s="65"/>
      <c r="V32" s="65"/>
      <c r="W32" s="65"/>
      <c r="X32" s="65"/>
      <c r="Y32" s="78"/>
      <c r="Z32" s="65"/>
      <c r="AA32" s="65"/>
      <c r="AB32" s="65"/>
      <c r="AC32" s="65"/>
    </row>
    <row r="33" s="1" customFormat="1" ht="30" customHeight="1" spans="1:29">
      <c r="A33" s="19">
        <v>25</v>
      </c>
      <c r="B33" s="20" t="s">
        <v>106</v>
      </c>
      <c r="C33" s="20" t="s">
        <v>107</v>
      </c>
      <c r="D33" s="21">
        <v>6.1</v>
      </c>
      <c r="E33" s="20" t="s">
        <v>52</v>
      </c>
      <c r="F33" s="22">
        <v>88</v>
      </c>
      <c r="G33" s="23" t="s">
        <v>37</v>
      </c>
      <c r="H33" s="20" t="s">
        <v>38</v>
      </c>
      <c r="I33" s="20" t="s">
        <v>39</v>
      </c>
      <c r="J33" s="23">
        <v>290</v>
      </c>
      <c r="K33" s="23" t="s">
        <v>102</v>
      </c>
      <c r="L33" s="20">
        <v>60</v>
      </c>
      <c r="M33" s="39">
        <v>2</v>
      </c>
      <c r="N33" s="40">
        <v>574320</v>
      </c>
      <c r="O33" s="41">
        <f t="shared" si="4"/>
        <v>643920</v>
      </c>
      <c r="P33" s="20">
        <f t="shared" si="5"/>
        <v>69600</v>
      </c>
      <c r="Q33" s="20">
        <v>19.8</v>
      </c>
      <c r="R33" s="62">
        <f t="shared" si="6"/>
        <v>13780.8</v>
      </c>
      <c r="S33" s="63"/>
      <c r="T33" s="64">
        <f t="shared" si="3"/>
        <v>25327.73232</v>
      </c>
      <c r="U33" s="65"/>
      <c r="V33" s="65"/>
      <c r="W33" s="65"/>
      <c r="X33" s="65"/>
      <c r="Y33" s="78"/>
      <c r="Z33" s="65"/>
      <c r="AA33" s="65"/>
      <c r="AB33" s="65"/>
      <c r="AC33" s="65"/>
    </row>
    <row r="34" s="1" customFormat="1" ht="30" customHeight="1" spans="1:29">
      <c r="A34" s="19">
        <v>26</v>
      </c>
      <c r="B34" s="20" t="s">
        <v>108</v>
      </c>
      <c r="C34" s="20" t="s">
        <v>109</v>
      </c>
      <c r="D34" s="21">
        <v>7.3</v>
      </c>
      <c r="E34" s="20" t="s">
        <v>52</v>
      </c>
      <c r="F34" s="22">
        <v>72</v>
      </c>
      <c r="G34" s="23" t="s">
        <v>37</v>
      </c>
      <c r="H34" s="20" t="s">
        <v>38</v>
      </c>
      <c r="I34" s="20" t="s">
        <v>110</v>
      </c>
      <c r="J34" s="23">
        <v>150</v>
      </c>
      <c r="K34" s="23" t="s">
        <v>111</v>
      </c>
      <c r="L34" s="23">
        <v>17</v>
      </c>
      <c r="M34" s="42">
        <v>6</v>
      </c>
      <c r="N34" s="40">
        <v>298860</v>
      </c>
      <c r="O34" s="41">
        <f t="shared" si="4"/>
        <v>329460</v>
      </c>
      <c r="P34" s="20">
        <f t="shared" si="5"/>
        <v>30600</v>
      </c>
      <c r="Q34" s="23">
        <v>18.2</v>
      </c>
      <c r="R34" s="62">
        <f t="shared" si="6"/>
        <v>5569.2</v>
      </c>
      <c r="S34" s="63"/>
      <c r="T34" s="64">
        <f t="shared" si="3"/>
        <v>10235.63268</v>
      </c>
      <c r="U34" s="65"/>
      <c r="V34" s="65"/>
      <c r="W34" s="65"/>
      <c r="X34" s="65"/>
      <c r="Y34" s="78"/>
      <c r="Z34" s="65"/>
      <c r="AA34" s="65"/>
      <c r="AB34" s="65"/>
      <c r="AC34" s="65"/>
    </row>
    <row r="35" s="1" customFormat="1" ht="30" customHeight="1" spans="1:29">
      <c r="A35" s="19">
        <v>27</v>
      </c>
      <c r="B35" s="20" t="s">
        <v>112</v>
      </c>
      <c r="C35" s="20" t="s">
        <v>113</v>
      </c>
      <c r="D35" s="21">
        <v>7.3</v>
      </c>
      <c r="E35" s="20" t="s">
        <v>52</v>
      </c>
      <c r="F35" s="22">
        <v>72</v>
      </c>
      <c r="G35" s="23" t="s">
        <v>37</v>
      </c>
      <c r="H35" s="20" t="s">
        <v>38</v>
      </c>
      <c r="I35" s="20" t="s">
        <v>110</v>
      </c>
      <c r="J35" s="23">
        <v>150</v>
      </c>
      <c r="K35" s="23" t="s">
        <v>111</v>
      </c>
      <c r="L35" s="23">
        <v>17</v>
      </c>
      <c r="M35" s="42">
        <v>6</v>
      </c>
      <c r="N35" s="40">
        <v>419580</v>
      </c>
      <c r="O35" s="41">
        <f t="shared" si="4"/>
        <v>450180</v>
      </c>
      <c r="P35" s="20">
        <f t="shared" si="5"/>
        <v>30600</v>
      </c>
      <c r="Q35" s="23">
        <v>18.2</v>
      </c>
      <c r="R35" s="62">
        <f t="shared" si="6"/>
        <v>5569.2</v>
      </c>
      <c r="S35" s="63"/>
      <c r="T35" s="64">
        <f t="shared" si="3"/>
        <v>10235.63268</v>
      </c>
      <c r="U35" s="65"/>
      <c r="V35" s="65"/>
      <c r="W35" s="65"/>
      <c r="X35" s="65"/>
      <c r="Y35" s="78"/>
      <c r="Z35" s="65"/>
      <c r="AA35" s="65"/>
      <c r="AB35" s="65"/>
      <c r="AC35" s="65"/>
    </row>
    <row r="36" s="1" customFormat="1" ht="30" customHeight="1" spans="1:29">
      <c r="A36" s="19">
        <v>28</v>
      </c>
      <c r="B36" s="20" t="s">
        <v>114</v>
      </c>
      <c r="C36" s="20" t="s">
        <v>115</v>
      </c>
      <c r="D36" s="21">
        <v>6.3</v>
      </c>
      <c r="E36" s="20" t="s">
        <v>52</v>
      </c>
      <c r="F36" s="22">
        <v>83</v>
      </c>
      <c r="G36" s="23" t="s">
        <v>37</v>
      </c>
      <c r="H36" s="20" t="s">
        <v>38</v>
      </c>
      <c r="I36" s="20" t="s">
        <v>39</v>
      </c>
      <c r="J36" s="23">
        <v>290</v>
      </c>
      <c r="K36" s="23" t="s">
        <v>116</v>
      </c>
      <c r="L36" s="23">
        <v>18</v>
      </c>
      <c r="M36" s="42">
        <v>6</v>
      </c>
      <c r="N36" s="40">
        <v>453600</v>
      </c>
      <c r="O36" s="41">
        <f t="shared" ref="O36:O57" si="7">P36+N36</f>
        <v>516240</v>
      </c>
      <c r="P36" s="20">
        <f t="shared" ref="P36:P57" si="8">M36*2*L36*J36</f>
        <v>62640</v>
      </c>
      <c r="Q36" s="23">
        <v>19.8</v>
      </c>
      <c r="R36" s="62">
        <f t="shared" ref="R36:R57" si="9">P36/100*Q36</f>
        <v>12402.72</v>
      </c>
      <c r="S36" s="63"/>
      <c r="T36" s="64">
        <f t="shared" si="3"/>
        <v>22794.959088</v>
      </c>
      <c r="U36" s="65"/>
      <c r="V36" s="65"/>
      <c r="W36" s="65"/>
      <c r="X36" s="65"/>
      <c r="Y36" s="78"/>
      <c r="Z36" s="65"/>
      <c r="AA36" s="65"/>
      <c r="AB36" s="65"/>
      <c r="AC36" s="65"/>
    </row>
    <row r="37" s="1" customFormat="1" ht="30" customHeight="1" spans="1:29">
      <c r="A37" s="19">
        <v>29</v>
      </c>
      <c r="B37" s="20" t="s">
        <v>117</v>
      </c>
      <c r="C37" s="20" t="s">
        <v>118</v>
      </c>
      <c r="D37" s="21">
        <v>6.3</v>
      </c>
      <c r="E37" s="20" t="s">
        <v>52</v>
      </c>
      <c r="F37" s="22">
        <v>83</v>
      </c>
      <c r="G37" s="23" t="s">
        <v>37</v>
      </c>
      <c r="H37" s="20" t="s">
        <v>38</v>
      </c>
      <c r="I37" s="20" t="s">
        <v>39</v>
      </c>
      <c r="J37" s="23">
        <v>290</v>
      </c>
      <c r="K37" s="23" t="s">
        <v>116</v>
      </c>
      <c r="L37" s="23">
        <v>18</v>
      </c>
      <c r="M37" s="42">
        <v>6</v>
      </c>
      <c r="N37" s="40">
        <v>453600</v>
      </c>
      <c r="O37" s="41">
        <f t="shared" si="7"/>
        <v>516240</v>
      </c>
      <c r="P37" s="20">
        <f t="shared" si="8"/>
        <v>62640</v>
      </c>
      <c r="Q37" s="23">
        <v>19.8</v>
      </c>
      <c r="R37" s="62">
        <f t="shared" si="9"/>
        <v>12402.72</v>
      </c>
      <c r="S37" s="63"/>
      <c r="T37" s="64">
        <f t="shared" si="3"/>
        <v>22794.959088</v>
      </c>
      <c r="U37" s="65"/>
      <c r="V37" s="65"/>
      <c r="W37" s="65"/>
      <c r="X37" s="65"/>
      <c r="Y37" s="78"/>
      <c r="Z37" s="65"/>
      <c r="AA37" s="65"/>
      <c r="AB37" s="65"/>
      <c r="AC37" s="65"/>
    </row>
    <row r="38" s="1" customFormat="1" ht="30" customHeight="1" spans="1:29">
      <c r="A38" s="19">
        <v>30</v>
      </c>
      <c r="B38" s="20" t="s">
        <v>119</v>
      </c>
      <c r="C38" s="20" t="s">
        <v>120</v>
      </c>
      <c r="D38" s="21">
        <v>6.3</v>
      </c>
      <c r="E38" s="20" t="s">
        <v>52</v>
      </c>
      <c r="F38" s="22">
        <v>83</v>
      </c>
      <c r="G38" s="23" t="s">
        <v>37</v>
      </c>
      <c r="H38" s="20" t="s">
        <v>38</v>
      </c>
      <c r="I38" s="20" t="s">
        <v>39</v>
      </c>
      <c r="J38" s="23">
        <v>290</v>
      </c>
      <c r="K38" s="23" t="s">
        <v>116</v>
      </c>
      <c r="L38" s="23">
        <v>18</v>
      </c>
      <c r="M38" s="42">
        <v>6</v>
      </c>
      <c r="N38" s="40">
        <v>453600</v>
      </c>
      <c r="O38" s="41">
        <f t="shared" si="7"/>
        <v>516240</v>
      </c>
      <c r="P38" s="20">
        <f t="shared" si="8"/>
        <v>62640</v>
      </c>
      <c r="Q38" s="23">
        <v>19.8</v>
      </c>
      <c r="R38" s="62">
        <f t="shared" si="9"/>
        <v>12402.72</v>
      </c>
      <c r="S38" s="63"/>
      <c r="T38" s="64">
        <f t="shared" si="3"/>
        <v>22794.959088</v>
      </c>
      <c r="U38" s="65"/>
      <c r="V38" s="65"/>
      <c r="W38" s="65"/>
      <c r="X38" s="65"/>
      <c r="Y38" s="78"/>
      <c r="Z38" s="65"/>
      <c r="AA38" s="65"/>
      <c r="AB38" s="65"/>
      <c r="AC38" s="65"/>
    </row>
    <row r="39" s="2" customFormat="1" ht="30" customHeight="1" spans="1:30">
      <c r="A39" s="24">
        <v>31</v>
      </c>
      <c r="B39" s="25" t="s">
        <v>121</v>
      </c>
      <c r="C39" s="25" t="s">
        <v>122</v>
      </c>
      <c r="D39" s="25">
        <v>7.3</v>
      </c>
      <c r="E39" s="25" t="s">
        <v>52</v>
      </c>
      <c r="F39" s="26">
        <v>72</v>
      </c>
      <c r="G39" s="27" t="s">
        <v>37</v>
      </c>
      <c r="H39" s="25" t="s">
        <v>38</v>
      </c>
      <c r="I39" s="25" t="s">
        <v>123</v>
      </c>
      <c r="J39" s="27">
        <v>230</v>
      </c>
      <c r="K39" s="27" t="s">
        <v>111</v>
      </c>
      <c r="L39" s="27">
        <v>17</v>
      </c>
      <c r="M39" s="43">
        <v>6</v>
      </c>
      <c r="N39" s="44">
        <v>484200</v>
      </c>
      <c r="O39" s="45">
        <f t="shared" si="7"/>
        <v>531120</v>
      </c>
      <c r="P39" s="25">
        <f t="shared" si="8"/>
        <v>46920</v>
      </c>
      <c r="Q39" s="27">
        <v>18.2</v>
      </c>
      <c r="R39" s="66">
        <f t="shared" si="9"/>
        <v>8539.44</v>
      </c>
      <c r="S39" s="67" t="s">
        <v>124</v>
      </c>
      <c r="T39" s="64">
        <f t="shared" si="3"/>
        <v>15694.636776</v>
      </c>
      <c r="U39" s="65"/>
      <c r="V39" s="65"/>
      <c r="W39" s="68"/>
      <c r="X39" s="68"/>
      <c r="Y39" s="79"/>
      <c r="Z39" s="68"/>
      <c r="AA39" s="68"/>
      <c r="AB39" s="68"/>
      <c r="AC39" s="68"/>
      <c r="AD39" s="68"/>
    </row>
    <row r="40" s="3" customFormat="1" ht="30" customHeight="1" spans="1:29">
      <c r="A40" s="28">
        <v>32</v>
      </c>
      <c r="B40" s="29" t="s">
        <v>125</v>
      </c>
      <c r="C40" s="29" t="s">
        <v>126</v>
      </c>
      <c r="D40" s="30">
        <v>6.3</v>
      </c>
      <c r="E40" s="29" t="s">
        <v>52</v>
      </c>
      <c r="F40" s="31">
        <v>83</v>
      </c>
      <c r="G40" s="32" t="s">
        <v>37</v>
      </c>
      <c r="H40" s="29" t="s">
        <v>38</v>
      </c>
      <c r="I40" s="29" t="s">
        <v>39</v>
      </c>
      <c r="J40" s="32">
        <v>290</v>
      </c>
      <c r="K40" s="32" t="s">
        <v>127</v>
      </c>
      <c r="L40" s="32">
        <v>18</v>
      </c>
      <c r="M40" s="46">
        <v>5</v>
      </c>
      <c r="N40" s="47">
        <v>440820</v>
      </c>
      <c r="O40" s="48">
        <f t="shared" si="7"/>
        <v>493020</v>
      </c>
      <c r="P40" s="29">
        <f t="shared" si="8"/>
        <v>52200</v>
      </c>
      <c r="Q40" s="32">
        <v>19.8</v>
      </c>
      <c r="R40" s="69">
        <f t="shared" si="9"/>
        <v>10335.6</v>
      </c>
      <c r="S40" s="70"/>
      <c r="T40" s="71">
        <f t="shared" si="3"/>
        <v>18995.79924</v>
      </c>
      <c r="U40" s="72"/>
      <c r="V40" s="72"/>
      <c r="W40" s="72"/>
      <c r="X40" s="72"/>
      <c r="Y40" s="80"/>
      <c r="Z40" s="72"/>
      <c r="AA40" s="72"/>
      <c r="AB40" s="72"/>
      <c r="AC40" s="72"/>
    </row>
    <row r="41" s="1" customFormat="1" ht="30" customHeight="1" spans="1:29">
      <c r="A41" s="19">
        <v>33</v>
      </c>
      <c r="B41" s="20" t="s">
        <v>128</v>
      </c>
      <c r="C41" s="20" t="s">
        <v>129</v>
      </c>
      <c r="D41" s="21">
        <v>7.3</v>
      </c>
      <c r="E41" s="20" t="s">
        <v>52</v>
      </c>
      <c r="F41" s="22">
        <v>72</v>
      </c>
      <c r="G41" s="23" t="s">
        <v>37</v>
      </c>
      <c r="H41" s="20" t="s">
        <v>38</v>
      </c>
      <c r="I41" s="20" t="s">
        <v>110</v>
      </c>
      <c r="J41" s="23">
        <v>150</v>
      </c>
      <c r="K41" s="23" t="s">
        <v>111</v>
      </c>
      <c r="L41" s="23">
        <v>17</v>
      </c>
      <c r="M41" s="42">
        <v>6</v>
      </c>
      <c r="N41" s="40">
        <v>496440</v>
      </c>
      <c r="O41" s="41">
        <f t="shared" si="7"/>
        <v>527040</v>
      </c>
      <c r="P41" s="20">
        <f t="shared" si="8"/>
        <v>30600</v>
      </c>
      <c r="Q41" s="23">
        <v>18.2</v>
      </c>
      <c r="R41" s="62">
        <f t="shared" si="9"/>
        <v>5569.2</v>
      </c>
      <c r="S41" s="63"/>
      <c r="T41" s="64">
        <f t="shared" si="3"/>
        <v>10235.63268</v>
      </c>
      <c r="U41" s="65"/>
      <c r="V41" s="65"/>
      <c r="W41" s="65"/>
      <c r="X41" s="65"/>
      <c r="Y41" s="78"/>
      <c r="Z41" s="65"/>
      <c r="AA41" s="65"/>
      <c r="AB41" s="65"/>
      <c r="AC41" s="65"/>
    </row>
    <row r="42" s="1" customFormat="1" ht="30" customHeight="1" spans="1:29">
      <c r="A42" s="19">
        <v>34</v>
      </c>
      <c r="B42" s="20" t="s">
        <v>130</v>
      </c>
      <c r="C42" s="20" t="s">
        <v>131</v>
      </c>
      <c r="D42" s="21">
        <v>7.3</v>
      </c>
      <c r="E42" s="20" t="s">
        <v>52</v>
      </c>
      <c r="F42" s="22">
        <v>72</v>
      </c>
      <c r="G42" s="23" t="s">
        <v>37</v>
      </c>
      <c r="H42" s="20" t="s">
        <v>38</v>
      </c>
      <c r="I42" s="20" t="s">
        <v>39</v>
      </c>
      <c r="J42" s="23">
        <v>290</v>
      </c>
      <c r="K42" s="23" t="s">
        <v>111</v>
      </c>
      <c r="L42" s="23">
        <v>17</v>
      </c>
      <c r="M42" s="42">
        <v>6</v>
      </c>
      <c r="N42" s="40">
        <v>496440</v>
      </c>
      <c r="O42" s="41">
        <f t="shared" si="7"/>
        <v>555600</v>
      </c>
      <c r="P42" s="20">
        <f t="shared" si="8"/>
        <v>59160</v>
      </c>
      <c r="Q42" s="23">
        <v>18.2</v>
      </c>
      <c r="R42" s="62">
        <f t="shared" si="9"/>
        <v>10767.12</v>
      </c>
      <c r="S42" s="63"/>
      <c r="T42" s="64">
        <f t="shared" ref="T42:T72" si="10">R42*1.8379</f>
        <v>19788.889848</v>
      </c>
      <c r="U42" s="65"/>
      <c r="V42" s="65"/>
      <c r="W42" s="65"/>
      <c r="X42" s="65"/>
      <c r="Y42" s="78"/>
      <c r="Z42" s="65"/>
      <c r="AA42" s="65"/>
      <c r="AB42" s="65"/>
      <c r="AC42" s="65"/>
    </row>
    <row r="43" s="4" customFormat="1" ht="30" customHeight="1" spans="1:29">
      <c r="A43" s="33">
        <v>35</v>
      </c>
      <c r="B43" s="34" t="s">
        <v>132</v>
      </c>
      <c r="C43" s="34" t="s">
        <v>133</v>
      </c>
      <c r="D43" s="35">
        <v>4</v>
      </c>
      <c r="E43" s="34" t="s">
        <v>36</v>
      </c>
      <c r="F43" s="36">
        <v>73</v>
      </c>
      <c r="G43" s="37" t="s">
        <v>37</v>
      </c>
      <c r="H43" s="34" t="s">
        <v>38</v>
      </c>
      <c r="I43" s="34" t="s">
        <v>39</v>
      </c>
      <c r="J43" s="37">
        <v>295</v>
      </c>
      <c r="K43" s="37" t="s">
        <v>127</v>
      </c>
      <c r="L43" s="37">
        <v>18</v>
      </c>
      <c r="M43" s="49">
        <v>5</v>
      </c>
      <c r="N43" s="50">
        <v>740390</v>
      </c>
      <c r="O43" s="51">
        <f t="shared" si="7"/>
        <v>793490</v>
      </c>
      <c r="P43" s="34">
        <f t="shared" si="8"/>
        <v>53100</v>
      </c>
      <c r="Q43" s="37">
        <v>17.6</v>
      </c>
      <c r="R43" s="73">
        <f t="shared" si="9"/>
        <v>9345.6</v>
      </c>
      <c r="S43" s="74"/>
      <c r="T43" s="75">
        <f t="shared" si="10"/>
        <v>17176.27824</v>
      </c>
      <c r="U43" s="76"/>
      <c r="V43" s="76"/>
      <c r="W43" s="76"/>
      <c r="X43" s="76"/>
      <c r="Y43" s="81"/>
      <c r="Z43" s="76"/>
      <c r="AA43" s="76"/>
      <c r="AB43" s="76"/>
      <c r="AC43" s="76"/>
    </row>
    <row r="44" s="1" customFormat="1" ht="30" customHeight="1" spans="1:29">
      <c r="A44" s="19">
        <v>36</v>
      </c>
      <c r="B44" s="20" t="s">
        <v>134</v>
      </c>
      <c r="C44" s="20" t="s">
        <v>135</v>
      </c>
      <c r="D44" s="21">
        <v>4</v>
      </c>
      <c r="E44" s="20" t="s">
        <v>52</v>
      </c>
      <c r="F44" s="22">
        <v>65</v>
      </c>
      <c r="G44" s="23" t="s">
        <v>37</v>
      </c>
      <c r="H44" s="20" t="s">
        <v>38</v>
      </c>
      <c r="I44" s="20" t="s">
        <v>39</v>
      </c>
      <c r="J44" s="23">
        <v>295</v>
      </c>
      <c r="K44" s="23" t="s">
        <v>136</v>
      </c>
      <c r="L44" s="23">
        <v>17.5</v>
      </c>
      <c r="M44" s="42">
        <v>3</v>
      </c>
      <c r="N44" s="40">
        <v>152250</v>
      </c>
      <c r="O44" s="41">
        <f t="shared" si="7"/>
        <v>183225</v>
      </c>
      <c r="P44" s="20">
        <f t="shared" si="8"/>
        <v>30975</v>
      </c>
      <c r="Q44" s="23">
        <v>16.9</v>
      </c>
      <c r="R44" s="62">
        <f t="shared" si="9"/>
        <v>5234.775</v>
      </c>
      <c r="S44" s="63"/>
      <c r="T44" s="64">
        <f t="shared" si="10"/>
        <v>9620.9929725</v>
      </c>
      <c r="U44" s="65"/>
      <c r="V44" s="65"/>
      <c r="W44" s="65"/>
      <c r="X44" s="65"/>
      <c r="Y44" s="78"/>
      <c r="Z44" s="65"/>
      <c r="AA44" s="65"/>
      <c r="AB44" s="65"/>
      <c r="AC44" s="65"/>
    </row>
    <row r="45" s="1" customFormat="1" ht="30" customHeight="1" spans="1:29">
      <c r="A45" s="19">
        <v>37</v>
      </c>
      <c r="B45" s="20" t="s">
        <v>137</v>
      </c>
      <c r="C45" s="20" t="s">
        <v>138</v>
      </c>
      <c r="D45" s="21">
        <v>4.6</v>
      </c>
      <c r="E45" s="20" t="s">
        <v>52</v>
      </c>
      <c r="F45" s="22">
        <v>65</v>
      </c>
      <c r="G45" s="23" t="s">
        <v>37</v>
      </c>
      <c r="H45" s="20" t="s">
        <v>38</v>
      </c>
      <c r="I45" s="20" t="s">
        <v>39</v>
      </c>
      <c r="J45" s="23">
        <v>295</v>
      </c>
      <c r="K45" s="23" t="s">
        <v>139</v>
      </c>
      <c r="L45" s="20">
        <v>18</v>
      </c>
      <c r="M45" s="39">
        <v>4</v>
      </c>
      <c r="N45" s="40">
        <v>221760</v>
      </c>
      <c r="O45" s="41">
        <f t="shared" si="7"/>
        <v>264240</v>
      </c>
      <c r="P45" s="20">
        <f t="shared" si="8"/>
        <v>42480</v>
      </c>
      <c r="Q45" s="20">
        <v>16.9</v>
      </c>
      <c r="R45" s="62">
        <f t="shared" si="9"/>
        <v>7179.12</v>
      </c>
      <c r="S45" s="63"/>
      <c r="T45" s="64">
        <f t="shared" si="10"/>
        <v>13194.504648</v>
      </c>
      <c r="U45" s="65"/>
      <c r="V45" s="65"/>
      <c r="W45" s="65"/>
      <c r="X45" s="65"/>
      <c r="Y45" s="78"/>
      <c r="Z45" s="65"/>
      <c r="AA45" s="65"/>
      <c r="AB45" s="65"/>
      <c r="AC45" s="65"/>
    </row>
    <row r="46" s="1" customFormat="1" ht="30" customHeight="1" spans="1:29">
      <c r="A46" s="19">
        <v>38</v>
      </c>
      <c r="B46" s="20" t="s">
        <v>140</v>
      </c>
      <c r="C46" s="20" t="s">
        <v>141</v>
      </c>
      <c r="D46" s="21">
        <v>5.2</v>
      </c>
      <c r="E46" s="20" t="s">
        <v>36</v>
      </c>
      <c r="F46" s="22">
        <v>65</v>
      </c>
      <c r="G46" s="23" t="s">
        <v>37</v>
      </c>
      <c r="H46" s="20" t="s">
        <v>38</v>
      </c>
      <c r="I46" s="20" t="s">
        <v>39</v>
      </c>
      <c r="J46" s="23">
        <v>295</v>
      </c>
      <c r="K46" s="23" t="s">
        <v>139</v>
      </c>
      <c r="L46" s="20">
        <v>18</v>
      </c>
      <c r="M46" s="39">
        <v>4</v>
      </c>
      <c r="N46" s="40">
        <v>298080</v>
      </c>
      <c r="O46" s="41">
        <f t="shared" si="7"/>
        <v>340560</v>
      </c>
      <c r="P46" s="20">
        <f t="shared" si="8"/>
        <v>42480</v>
      </c>
      <c r="Q46" s="20">
        <v>17.6</v>
      </c>
      <c r="R46" s="62">
        <f t="shared" si="9"/>
        <v>7476.48</v>
      </c>
      <c r="S46" s="63"/>
      <c r="T46" s="64">
        <f t="shared" si="10"/>
        <v>13741.022592</v>
      </c>
      <c r="U46" s="65"/>
      <c r="V46" s="65"/>
      <c r="W46" s="65"/>
      <c r="X46" s="65"/>
      <c r="Y46" s="78"/>
      <c r="Z46" s="65"/>
      <c r="AA46" s="65"/>
      <c r="AB46" s="65"/>
      <c r="AC46" s="65"/>
    </row>
    <row r="47" s="1" customFormat="1" ht="30" customHeight="1" spans="1:29">
      <c r="A47" s="19">
        <v>39</v>
      </c>
      <c r="B47" s="20" t="s">
        <v>142</v>
      </c>
      <c r="C47" s="20" t="s">
        <v>143</v>
      </c>
      <c r="D47" s="21">
        <v>6.2</v>
      </c>
      <c r="E47" s="20" t="s">
        <v>36</v>
      </c>
      <c r="F47" s="22">
        <v>65</v>
      </c>
      <c r="G47" s="23" t="s">
        <v>37</v>
      </c>
      <c r="H47" s="20" t="s">
        <v>38</v>
      </c>
      <c r="I47" s="20" t="s">
        <v>39</v>
      </c>
      <c r="J47" s="23">
        <v>290</v>
      </c>
      <c r="K47" s="23" t="s">
        <v>139</v>
      </c>
      <c r="L47" s="20">
        <v>18</v>
      </c>
      <c r="M47" s="39">
        <v>4</v>
      </c>
      <c r="N47" s="40">
        <v>298080</v>
      </c>
      <c r="O47" s="41">
        <f t="shared" si="7"/>
        <v>339840</v>
      </c>
      <c r="P47" s="20">
        <f t="shared" si="8"/>
        <v>41760</v>
      </c>
      <c r="Q47" s="20">
        <v>17.6</v>
      </c>
      <c r="R47" s="62">
        <f t="shared" si="9"/>
        <v>7349.76</v>
      </c>
      <c r="S47" s="63"/>
      <c r="T47" s="64">
        <f t="shared" si="10"/>
        <v>13508.123904</v>
      </c>
      <c r="U47" s="65"/>
      <c r="V47" s="65"/>
      <c r="W47" s="65"/>
      <c r="X47" s="65"/>
      <c r="Y47" s="78"/>
      <c r="Z47" s="65"/>
      <c r="AA47" s="65"/>
      <c r="AB47" s="65"/>
      <c r="AC47" s="65"/>
    </row>
    <row r="48" s="1" customFormat="1" ht="30" customHeight="1" spans="1:29">
      <c r="A48" s="19">
        <v>40</v>
      </c>
      <c r="B48" s="20" t="s">
        <v>144</v>
      </c>
      <c r="C48" s="20" t="s">
        <v>145</v>
      </c>
      <c r="D48" s="21">
        <v>7.7</v>
      </c>
      <c r="E48" s="20" t="s">
        <v>36</v>
      </c>
      <c r="F48" s="22">
        <v>65</v>
      </c>
      <c r="G48" s="23" t="s">
        <v>37</v>
      </c>
      <c r="H48" s="20" t="s">
        <v>38</v>
      </c>
      <c r="I48" s="20" t="s">
        <v>39</v>
      </c>
      <c r="J48" s="23">
        <v>290</v>
      </c>
      <c r="K48" s="23" t="s">
        <v>139</v>
      </c>
      <c r="L48" s="20">
        <v>18</v>
      </c>
      <c r="M48" s="39">
        <v>4</v>
      </c>
      <c r="N48" s="40">
        <v>372960</v>
      </c>
      <c r="O48" s="41">
        <f t="shared" si="7"/>
        <v>414720</v>
      </c>
      <c r="P48" s="20">
        <f t="shared" si="8"/>
        <v>41760</v>
      </c>
      <c r="Q48" s="20">
        <v>17.6</v>
      </c>
      <c r="R48" s="62">
        <f t="shared" si="9"/>
        <v>7349.76</v>
      </c>
      <c r="S48" s="63"/>
      <c r="T48" s="64">
        <f t="shared" si="10"/>
        <v>13508.123904</v>
      </c>
      <c r="U48" s="65"/>
      <c r="V48" s="65"/>
      <c r="W48" s="65"/>
      <c r="X48" s="65"/>
      <c r="Y48" s="78"/>
      <c r="Z48" s="65"/>
      <c r="AA48" s="65"/>
      <c r="AB48" s="65"/>
      <c r="AC48" s="65"/>
    </row>
    <row r="49" s="1" customFormat="1" ht="30" customHeight="1" spans="1:29">
      <c r="A49" s="19">
        <v>41</v>
      </c>
      <c r="B49" s="20" t="s">
        <v>140</v>
      </c>
      <c r="C49" s="20" t="s">
        <v>146</v>
      </c>
      <c r="D49" s="21">
        <v>4</v>
      </c>
      <c r="E49" s="20" t="s">
        <v>147</v>
      </c>
      <c r="F49" s="22">
        <v>65</v>
      </c>
      <c r="G49" s="23" t="s">
        <v>37</v>
      </c>
      <c r="H49" s="20" t="s">
        <v>38</v>
      </c>
      <c r="I49" s="20" t="s">
        <v>39</v>
      </c>
      <c r="J49" s="23">
        <v>295</v>
      </c>
      <c r="K49" s="23" t="s">
        <v>148</v>
      </c>
      <c r="L49" s="23">
        <v>15</v>
      </c>
      <c r="M49" s="42">
        <v>4</v>
      </c>
      <c r="N49" s="40">
        <v>499400</v>
      </c>
      <c r="O49" s="41">
        <f t="shared" si="7"/>
        <v>534800</v>
      </c>
      <c r="P49" s="20">
        <f t="shared" si="8"/>
        <v>35400</v>
      </c>
      <c r="Q49" s="23">
        <v>16.9</v>
      </c>
      <c r="R49" s="62">
        <f t="shared" si="9"/>
        <v>5982.6</v>
      </c>
      <c r="S49" s="63"/>
      <c r="T49" s="64">
        <f t="shared" si="10"/>
        <v>10995.42054</v>
      </c>
      <c r="U49" s="65"/>
      <c r="V49" s="65"/>
      <c r="W49" s="65"/>
      <c r="X49" s="65"/>
      <c r="Y49" s="78"/>
      <c r="Z49" s="65"/>
      <c r="AA49" s="65"/>
      <c r="AB49" s="65"/>
      <c r="AC49" s="65"/>
    </row>
    <row r="50" s="1" customFormat="1" ht="30" customHeight="1" spans="1:29">
      <c r="A50" s="19">
        <v>42</v>
      </c>
      <c r="B50" s="20" t="s">
        <v>149</v>
      </c>
      <c r="C50" s="20" t="s">
        <v>150</v>
      </c>
      <c r="D50" s="21">
        <v>4</v>
      </c>
      <c r="E50" s="20" t="s">
        <v>52</v>
      </c>
      <c r="F50" s="22">
        <v>80</v>
      </c>
      <c r="G50" s="23" t="s">
        <v>37</v>
      </c>
      <c r="H50" s="20" t="s">
        <v>38</v>
      </c>
      <c r="I50" s="20" t="s">
        <v>39</v>
      </c>
      <c r="J50" s="23">
        <v>295</v>
      </c>
      <c r="K50" s="23" t="s">
        <v>151</v>
      </c>
      <c r="L50" s="23">
        <v>27</v>
      </c>
      <c r="M50" s="42">
        <v>4</v>
      </c>
      <c r="N50" s="40">
        <v>291600</v>
      </c>
      <c r="O50" s="41">
        <f t="shared" si="7"/>
        <v>355320</v>
      </c>
      <c r="P50" s="20">
        <f t="shared" si="8"/>
        <v>63720</v>
      </c>
      <c r="Q50" s="23">
        <v>19.1</v>
      </c>
      <c r="R50" s="62">
        <f t="shared" si="9"/>
        <v>12170.52</v>
      </c>
      <c r="S50" s="63"/>
      <c r="T50" s="64">
        <f t="shared" si="10"/>
        <v>22368.198708</v>
      </c>
      <c r="U50" s="65"/>
      <c r="V50" s="65"/>
      <c r="W50" s="65"/>
      <c r="X50" s="65"/>
      <c r="Y50" s="78"/>
      <c r="Z50" s="65"/>
      <c r="AA50" s="65"/>
      <c r="AB50" s="65"/>
      <c r="AC50" s="65"/>
    </row>
    <row r="51" s="1" customFormat="1" ht="30" customHeight="1" spans="1:29">
      <c r="A51" s="19">
        <v>43</v>
      </c>
      <c r="B51" s="23" t="s">
        <v>152</v>
      </c>
      <c r="C51" s="20" t="s">
        <v>153</v>
      </c>
      <c r="D51" s="21">
        <v>4.7</v>
      </c>
      <c r="E51" s="20" t="s">
        <v>52</v>
      </c>
      <c r="F51" s="20">
        <v>88</v>
      </c>
      <c r="G51" s="20" t="s">
        <v>37</v>
      </c>
      <c r="H51" s="20" t="s">
        <v>38</v>
      </c>
      <c r="I51" s="20" t="s">
        <v>39</v>
      </c>
      <c r="J51" s="23">
        <v>295</v>
      </c>
      <c r="K51" s="20" t="s">
        <v>154</v>
      </c>
      <c r="L51" s="20">
        <v>26.8</v>
      </c>
      <c r="M51" s="42">
        <v>2</v>
      </c>
      <c r="N51" s="40">
        <v>130891</v>
      </c>
      <c r="O51" s="41">
        <f t="shared" si="7"/>
        <v>162515</v>
      </c>
      <c r="P51" s="20">
        <f t="shared" si="8"/>
        <v>31624</v>
      </c>
      <c r="Q51" s="20">
        <v>19.1</v>
      </c>
      <c r="R51" s="62">
        <f t="shared" si="9"/>
        <v>6040.184</v>
      </c>
      <c r="S51" s="63"/>
      <c r="T51" s="64">
        <f t="shared" si="10"/>
        <v>11101.2541736</v>
      </c>
      <c r="U51" s="65"/>
      <c r="V51" s="65"/>
      <c r="W51" s="65"/>
      <c r="X51" s="65"/>
      <c r="Y51" s="78"/>
      <c r="Z51" s="65"/>
      <c r="AA51" s="65"/>
      <c r="AB51" s="65"/>
      <c r="AC51" s="65"/>
    </row>
    <row r="52" s="1" customFormat="1" ht="30" customHeight="1" spans="1:29">
      <c r="A52" s="19">
        <v>44</v>
      </c>
      <c r="B52" s="20" t="s">
        <v>155</v>
      </c>
      <c r="C52" s="20" t="s">
        <v>156</v>
      </c>
      <c r="D52" s="21">
        <v>6.2</v>
      </c>
      <c r="E52" s="20" t="s">
        <v>52</v>
      </c>
      <c r="F52" s="22">
        <v>74</v>
      </c>
      <c r="G52" s="23" t="s">
        <v>157</v>
      </c>
      <c r="H52" s="20" t="s">
        <v>38</v>
      </c>
      <c r="I52" s="20" t="s">
        <v>158</v>
      </c>
      <c r="J52" s="20">
        <v>290</v>
      </c>
      <c r="K52" s="23" t="s">
        <v>159</v>
      </c>
      <c r="L52" s="20">
        <v>13</v>
      </c>
      <c r="M52" s="39">
        <v>2</v>
      </c>
      <c r="N52" s="40">
        <v>108160</v>
      </c>
      <c r="O52" s="41">
        <f t="shared" si="7"/>
        <v>123240</v>
      </c>
      <c r="P52" s="20">
        <f t="shared" si="8"/>
        <v>15080</v>
      </c>
      <c r="Q52" s="20">
        <v>19.6</v>
      </c>
      <c r="R52" s="62">
        <f t="shared" si="9"/>
        <v>2955.68</v>
      </c>
      <c r="S52" s="63"/>
      <c r="T52" s="64">
        <f t="shared" si="10"/>
        <v>5432.244272</v>
      </c>
      <c r="U52" s="65"/>
      <c r="V52" s="65"/>
      <c r="W52" s="65"/>
      <c r="X52" s="65"/>
      <c r="Y52" s="77"/>
      <c r="Z52" s="65"/>
      <c r="AA52" s="65"/>
      <c r="AB52" s="65"/>
      <c r="AC52" s="65"/>
    </row>
    <row r="53" s="1" customFormat="1" ht="30" customHeight="1" spans="1:29">
      <c r="A53" s="19">
        <v>45</v>
      </c>
      <c r="B53" s="20" t="s">
        <v>160</v>
      </c>
      <c r="C53" s="20" t="s">
        <v>161</v>
      </c>
      <c r="D53" s="21">
        <v>4.5</v>
      </c>
      <c r="E53" s="20" t="s">
        <v>52</v>
      </c>
      <c r="F53" s="22">
        <v>82</v>
      </c>
      <c r="G53" s="23" t="s">
        <v>157</v>
      </c>
      <c r="H53" s="20" t="s">
        <v>38</v>
      </c>
      <c r="I53" s="20" t="s">
        <v>39</v>
      </c>
      <c r="J53" s="23">
        <v>295</v>
      </c>
      <c r="K53" s="23" t="s">
        <v>162</v>
      </c>
      <c r="L53" s="23">
        <v>15</v>
      </c>
      <c r="M53" s="42">
        <v>3</v>
      </c>
      <c r="N53" s="40">
        <v>141390</v>
      </c>
      <c r="O53" s="41">
        <f t="shared" ref="O53:O73" si="11">P53+N53</f>
        <v>167940</v>
      </c>
      <c r="P53" s="20">
        <f t="shared" ref="P53:P73" si="12">M53*2*L53*J53</f>
        <v>26550</v>
      </c>
      <c r="Q53" s="23">
        <v>20.4</v>
      </c>
      <c r="R53" s="62">
        <f t="shared" ref="R53:R73" si="13">P53/100*Q53</f>
        <v>5416.2</v>
      </c>
      <c r="S53" s="63"/>
      <c r="T53" s="64">
        <f t="shared" si="10"/>
        <v>9954.43398</v>
      </c>
      <c r="U53" s="65"/>
      <c r="V53" s="65"/>
      <c r="W53" s="65"/>
      <c r="X53" s="65"/>
      <c r="Y53" s="78"/>
      <c r="Z53" s="65"/>
      <c r="AA53" s="65"/>
      <c r="AB53" s="65"/>
      <c r="AC53" s="65"/>
    </row>
    <row r="54" s="1" customFormat="1" ht="30" customHeight="1" spans="1:29">
      <c r="A54" s="19">
        <v>46</v>
      </c>
      <c r="B54" s="20" t="s">
        <v>163</v>
      </c>
      <c r="C54" s="20" t="s">
        <v>164</v>
      </c>
      <c r="D54" s="21">
        <v>4</v>
      </c>
      <c r="E54" s="20" t="s">
        <v>52</v>
      </c>
      <c r="F54" s="22">
        <v>78</v>
      </c>
      <c r="G54" s="23" t="s">
        <v>157</v>
      </c>
      <c r="H54" s="20" t="s">
        <v>38</v>
      </c>
      <c r="I54" s="20" t="s">
        <v>39</v>
      </c>
      <c r="J54" s="23">
        <v>295</v>
      </c>
      <c r="K54" s="23" t="s">
        <v>165</v>
      </c>
      <c r="L54" s="20">
        <v>30</v>
      </c>
      <c r="M54" s="39">
        <v>2</v>
      </c>
      <c r="N54" s="40">
        <v>150480</v>
      </c>
      <c r="O54" s="41">
        <f t="shared" si="11"/>
        <v>185880</v>
      </c>
      <c r="P54" s="20">
        <f t="shared" si="12"/>
        <v>35400</v>
      </c>
      <c r="Q54" s="20">
        <v>18.9</v>
      </c>
      <c r="R54" s="62">
        <f t="shared" si="13"/>
        <v>6690.6</v>
      </c>
      <c r="S54" s="63"/>
      <c r="T54" s="64">
        <f t="shared" si="10"/>
        <v>12296.65374</v>
      </c>
      <c r="U54" s="65"/>
      <c r="V54" s="65"/>
      <c r="W54" s="65"/>
      <c r="X54" s="65"/>
      <c r="Y54" s="78"/>
      <c r="Z54" s="65"/>
      <c r="AA54" s="65"/>
      <c r="AB54" s="65"/>
      <c r="AC54" s="65"/>
    </row>
    <row r="55" s="1" customFormat="1" ht="30" customHeight="1" spans="1:29">
      <c r="A55" s="19">
        <v>47</v>
      </c>
      <c r="B55" s="20" t="s">
        <v>166</v>
      </c>
      <c r="C55" s="20" t="s">
        <v>167</v>
      </c>
      <c r="D55" s="21">
        <v>4.1</v>
      </c>
      <c r="E55" s="20" t="s">
        <v>52</v>
      </c>
      <c r="F55" s="22">
        <v>82</v>
      </c>
      <c r="G55" s="23" t="s">
        <v>157</v>
      </c>
      <c r="H55" s="20" t="s">
        <v>38</v>
      </c>
      <c r="I55" s="20" t="s">
        <v>39</v>
      </c>
      <c r="J55" s="23">
        <v>295</v>
      </c>
      <c r="K55" s="23" t="s">
        <v>168</v>
      </c>
      <c r="L55" s="20">
        <v>28</v>
      </c>
      <c r="M55" s="39">
        <v>2</v>
      </c>
      <c r="N55" s="40">
        <v>119056</v>
      </c>
      <c r="O55" s="41">
        <f t="shared" si="11"/>
        <v>152096</v>
      </c>
      <c r="P55" s="20">
        <f t="shared" si="12"/>
        <v>33040</v>
      </c>
      <c r="Q55" s="20">
        <v>20.4</v>
      </c>
      <c r="R55" s="62">
        <f t="shared" si="13"/>
        <v>6740.16</v>
      </c>
      <c r="S55" s="63"/>
      <c r="T55" s="64">
        <f t="shared" si="10"/>
        <v>12387.740064</v>
      </c>
      <c r="U55" s="65"/>
      <c r="V55" s="65"/>
      <c r="W55" s="65"/>
      <c r="X55" s="65"/>
      <c r="Y55" s="78"/>
      <c r="Z55" s="65"/>
      <c r="AA55" s="65"/>
      <c r="AB55" s="65"/>
      <c r="AC55" s="65"/>
    </row>
    <row r="56" s="1" customFormat="1" ht="30" customHeight="1" spans="1:29">
      <c r="A56" s="19">
        <v>48</v>
      </c>
      <c r="B56" s="20" t="s">
        <v>169</v>
      </c>
      <c r="C56" s="20" t="s">
        <v>170</v>
      </c>
      <c r="D56" s="21">
        <v>4.5</v>
      </c>
      <c r="E56" s="20" t="s">
        <v>52</v>
      </c>
      <c r="F56" s="22">
        <v>83</v>
      </c>
      <c r="G56" s="23" t="s">
        <v>157</v>
      </c>
      <c r="H56" s="20" t="s">
        <v>38</v>
      </c>
      <c r="I56" s="20" t="s">
        <v>39</v>
      </c>
      <c r="J56" s="23">
        <v>295</v>
      </c>
      <c r="K56" s="23" t="s">
        <v>171</v>
      </c>
      <c r="L56" s="20">
        <v>13</v>
      </c>
      <c r="M56" s="39">
        <v>4</v>
      </c>
      <c r="N56" s="40">
        <v>161408</v>
      </c>
      <c r="O56" s="41">
        <f t="shared" si="11"/>
        <v>192088</v>
      </c>
      <c r="P56" s="20">
        <f t="shared" si="12"/>
        <v>30680</v>
      </c>
      <c r="Q56" s="20">
        <v>20.4</v>
      </c>
      <c r="R56" s="62">
        <f t="shared" si="13"/>
        <v>6258.72</v>
      </c>
      <c r="S56" s="63"/>
      <c r="T56" s="64">
        <f t="shared" si="10"/>
        <v>11502.901488</v>
      </c>
      <c r="U56" s="65"/>
      <c r="V56" s="65"/>
      <c r="W56" s="65"/>
      <c r="X56" s="65"/>
      <c r="Y56" s="78"/>
      <c r="Z56" s="65"/>
      <c r="AA56" s="65"/>
      <c r="AB56" s="65"/>
      <c r="AC56" s="65"/>
    </row>
    <row r="57" s="1" customFormat="1" ht="30" customHeight="1" spans="1:29">
      <c r="A57" s="19">
        <v>49</v>
      </c>
      <c r="B57" s="20" t="s">
        <v>172</v>
      </c>
      <c r="C57" s="20" t="s">
        <v>173</v>
      </c>
      <c r="D57" s="21">
        <v>4</v>
      </c>
      <c r="E57" s="20" t="s">
        <v>52</v>
      </c>
      <c r="F57" s="22">
        <v>88</v>
      </c>
      <c r="G57" s="23" t="s">
        <v>157</v>
      </c>
      <c r="H57" s="20" t="s">
        <v>38</v>
      </c>
      <c r="I57" s="20" t="s">
        <v>39</v>
      </c>
      <c r="J57" s="23">
        <v>295</v>
      </c>
      <c r="K57" s="23" t="s">
        <v>174</v>
      </c>
      <c r="L57" s="23">
        <v>17.5</v>
      </c>
      <c r="M57" s="42">
        <v>2</v>
      </c>
      <c r="N57" s="40">
        <v>72240</v>
      </c>
      <c r="O57" s="41">
        <f t="shared" si="11"/>
        <v>92890</v>
      </c>
      <c r="P57" s="20">
        <f t="shared" si="12"/>
        <v>20650</v>
      </c>
      <c r="Q57" s="23">
        <v>20.4</v>
      </c>
      <c r="R57" s="62">
        <f t="shared" si="13"/>
        <v>4212.6</v>
      </c>
      <c r="S57" s="63"/>
      <c r="T57" s="64">
        <f t="shared" si="10"/>
        <v>7742.33754</v>
      </c>
      <c r="U57" s="65"/>
      <c r="V57" s="65"/>
      <c r="W57" s="65"/>
      <c r="X57" s="65"/>
      <c r="Y57" s="78"/>
      <c r="Z57" s="65"/>
      <c r="AA57" s="65"/>
      <c r="AB57" s="65"/>
      <c r="AC57" s="65"/>
    </row>
    <row r="58" s="1" customFormat="1" ht="30" customHeight="1" spans="1:29">
      <c r="A58" s="19">
        <v>50</v>
      </c>
      <c r="B58" s="20" t="s">
        <v>175</v>
      </c>
      <c r="C58" s="20" t="s">
        <v>176</v>
      </c>
      <c r="D58" s="21">
        <v>4</v>
      </c>
      <c r="E58" s="20" t="s">
        <v>52</v>
      </c>
      <c r="F58" s="22">
        <v>83</v>
      </c>
      <c r="G58" s="23" t="s">
        <v>157</v>
      </c>
      <c r="H58" s="20" t="s">
        <v>38</v>
      </c>
      <c r="I58" s="20" t="s">
        <v>39</v>
      </c>
      <c r="J58" s="23">
        <v>295</v>
      </c>
      <c r="K58" s="23" t="s">
        <v>177</v>
      </c>
      <c r="L58" s="23">
        <v>12</v>
      </c>
      <c r="M58" s="42">
        <v>4</v>
      </c>
      <c r="N58" s="40">
        <v>83520</v>
      </c>
      <c r="O58" s="41">
        <f t="shared" si="11"/>
        <v>111840</v>
      </c>
      <c r="P58" s="20">
        <f t="shared" si="12"/>
        <v>28320</v>
      </c>
      <c r="Q58" s="23">
        <v>20.4</v>
      </c>
      <c r="R58" s="62">
        <f t="shared" si="13"/>
        <v>5777.28</v>
      </c>
      <c r="S58" s="63"/>
      <c r="T58" s="64">
        <f t="shared" si="10"/>
        <v>10618.062912</v>
      </c>
      <c r="U58" s="65"/>
      <c r="V58" s="65"/>
      <c r="W58" s="65"/>
      <c r="X58" s="65"/>
      <c r="Y58" s="78"/>
      <c r="Z58" s="65"/>
      <c r="AA58" s="65"/>
      <c r="AB58" s="65"/>
      <c r="AC58" s="65"/>
    </row>
    <row r="59" s="1" customFormat="1" ht="30" customHeight="1" spans="1:29">
      <c r="A59" s="19">
        <v>51</v>
      </c>
      <c r="B59" s="20" t="s">
        <v>178</v>
      </c>
      <c r="C59" s="20" t="s">
        <v>179</v>
      </c>
      <c r="D59" s="21">
        <v>4.4</v>
      </c>
      <c r="E59" s="20" t="s">
        <v>52</v>
      </c>
      <c r="F59" s="22">
        <v>82</v>
      </c>
      <c r="G59" s="23" t="s">
        <v>157</v>
      </c>
      <c r="H59" s="20" t="s">
        <v>38</v>
      </c>
      <c r="I59" s="20" t="s">
        <v>39</v>
      </c>
      <c r="J59" s="23">
        <v>295</v>
      </c>
      <c r="K59" s="23" t="s">
        <v>180</v>
      </c>
      <c r="L59" s="23">
        <v>18</v>
      </c>
      <c r="M59" s="42">
        <v>4</v>
      </c>
      <c r="N59" s="40">
        <v>210960</v>
      </c>
      <c r="O59" s="41">
        <f t="shared" si="11"/>
        <v>253440</v>
      </c>
      <c r="P59" s="20">
        <f t="shared" si="12"/>
        <v>42480</v>
      </c>
      <c r="Q59" s="23">
        <v>20.4</v>
      </c>
      <c r="R59" s="62">
        <f t="shared" si="13"/>
        <v>8665.92</v>
      </c>
      <c r="S59" s="63"/>
      <c r="T59" s="64">
        <f t="shared" si="10"/>
        <v>15927.094368</v>
      </c>
      <c r="U59" s="65"/>
      <c r="V59" s="65"/>
      <c r="W59" s="65"/>
      <c r="X59" s="65"/>
      <c r="Y59" s="78"/>
      <c r="Z59" s="65"/>
      <c r="AA59" s="65"/>
      <c r="AB59" s="65"/>
      <c r="AC59" s="65"/>
    </row>
    <row r="60" s="1" customFormat="1" ht="30" customHeight="1" spans="1:29">
      <c r="A60" s="19">
        <v>52</v>
      </c>
      <c r="B60" s="20" t="s">
        <v>181</v>
      </c>
      <c r="C60" s="20" t="s">
        <v>182</v>
      </c>
      <c r="D60" s="21">
        <v>4.4</v>
      </c>
      <c r="E60" s="20" t="s">
        <v>52</v>
      </c>
      <c r="F60" s="22">
        <v>82</v>
      </c>
      <c r="G60" s="23" t="s">
        <v>157</v>
      </c>
      <c r="H60" s="20" t="s">
        <v>38</v>
      </c>
      <c r="I60" s="20" t="s">
        <v>39</v>
      </c>
      <c r="J60" s="23">
        <v>295</v>
      </c>
      <c r="K60" s="23" t="s">
        <v>183</v>
      </c>
      <c r="L60" s="23">
        <v>27</v>
      </c>
      <c r="M60" s="42">
        <v>4</v>
      </c>
      <c r="N60" s="40">
        <v>316440</v>
      </c>
      <c r="O60" s="41">
        <f t="shared" si="11"/>
        <v>380160</v>
      </c>
      <c r="P60" s="20">
        <f t="shared" si="12"/>
        <v>63720</v>
      </c>
      <c r="Q60" s="23">
        <v>20.4</v>
      </c>
      <c r="R60" s="62">
        <f t="shared" si="13"/>
        <v>12998.88</v>
      </c>
      <c r="S60" s="63"/>
      <c r="T60" s="64">
        <f t="shared" si="10"/>
        <v>23890.641552</v>
      </c>
      <c r="U60" s="65"/>
      <c r="V60" s="65"/>
      <c r="W60" s="65"/>
      <c r="X60" s="65"/>
      <c r="Y60" s="78"/>
      <c r="Z60" s="65"/>
      <c r="AA60" s="65"/>
      <c r="AB60" s="65"/>
      <c r="AC60" s="65"/>
    </row>
    <row r="61" s="1" customFormat="1" ht="30" customHeight="1" spans="1:29">
      <c r="A61" s="19">
        <v>53</v>
      </c>
      <c r="B61" s="20" t="s">
        <v>184</v>
      </c>
      <c r="C61" s="20" t="s">
        <v>185</v>
      </c>
      <c r="D61" s="21">
        <v>4.4</v>
      </c>
      <c r="E61" s="20" t="s">
        <v>52</v>
      </c>
      <c r="F61" s="22">
        <v>82</v>
      </c>
      <c r="G61" s="23" t="s">
        <v>157</v>
      </c>
      <c r="H61" s="20" t="s">
        <v>38</v>
      </c>
      <c r="I61" s="20" t="s">
        <v>186</v>
      </c>
      <c r="J61" s="23">
        <v>110</v>
      </c>
      <c r="K61" s="23" t="s">
        <v>183</v>
      </c>
      <c r="L61" s="23">
        <v>27</v>
      </c>
      <c r="M61" s="42">
        <v>4</v>
      </c>
      <c r="N61" s="40">
        <v>281880</v>
      </c>
      <c r="O61" s="41">
        <f t="shared" si="11"/>
        <v>305640</v>
      </c>
      <c r="P61" s="20">
        <f t="shared" si="12"/>
        <v>23760</v>
      </c>
      <c r="Q61" s="23">
        <v>20.4</v>
      </c>
      <c r="R61" s="62">
        <f t="shared" si="13"/>
        <v>4847.04</v>
      </c>
      <c r="S61" s="63" t="s">
        <v>187</v>
      </c>
      <c r="T61" s="64">
        <f t="shared" si="10"/>
        <v>8908.374816</v>
      </c>
      <c r="U61" s="65"/>
      <c r="V61" s="65"/>
      <c r="W61" s="65"/>
      <c r="X61" s="65"/>
      <c r="Y61" s="78"/>
      <c r="Z61" s="65"/>
      <c r="AA61" s="65"/>
      <c r="AB61" s="65"/>
      <c r="AC61" s="65"/>
    </row>
    <row r="62" s="1" customFormat="1" ht="30" customHeight="1" spans="1:29">
      <c r="A62" s="19">
        <v>54</v>
      </c>
      <c r="B62" s="20" t="s">
        <v>188</v>
      </c>
      <c r="C62" s="20" t="s">
        <v>189</v>
      </c>
      <c r="D62" s="21">
        <v>6</v>
      </c>
      <c r="E62" s="20" t="s">
        <v>52</v>
      </c>
      <c r="F62" s="22">
        <v>79</v>
      </c>
      <c r="G62" s="23" t="s">
        <v>157</v>
      </c>
      <c r="H62" s="20" t="s">
        <v>38</v>
      </c>
      <c r="I62" s="20" t="s">
        <v>39</v>
      </c>
      <c r="J62" s="23">
        <v>295</v>
      </c>
      <c r="K62" s="23" t="s">
        <v>190</v>
      </c>
      <c r="L62" s="23">
        <v>35</v>
      </c>
      <c r="M62" s="42">
        <v>3</v>
      </c>
      <c r="N62" s="40">
        <v>327600</v>
      </c>
      <c r="O62" s="41">
        <f t="shared" si="11"/>
        <v>389550</v>
      </c>
      <c r="P62" s="20">
        <f t="shared" si="12"/>
        <v>61950</v>
      </c>
      <c r="Q62" s="23">
        <v>19.6</v>
      </c>
      <c r="R62" s="62">
        <f t="shared" si="13"/>
        <v>12142.2</v>
      </c>
      <c r="S62" s="63"/>
      <c r="T62" s="64">
        <f t="shared" si="10"/>
        <v>22316.14938</v>
      </c>
      <c r="U62" s="65"/>
      <c r="V62" s="65"/>
      <c r="W62" s="65"/>
      <c r="X62" s="65"/>
      <c r="Y62" s="78"/>
      <c r="Z62" s="65"/>
      <c r="AA62" s="65"/>
      <c r="AB62" s="65"/>
      <c r="AC62" s="65"/>
    </row>
    <row r="63" s="1" customFormat="1" ht="30" customHeight="1" spans="1:29">
      <c r="A63" s="19">
        <v>55</v>
      </c>
      <c r="B63" s="20" t="s">
        <v>191</v>
      </c>
      <c r="C63" s="20" t="s">
        <v>192</v>
      </c>
      <c r="D63" s="21">
        <v>6</v>
      </c>
      <c r="E63" s="20" t="s">
        <v>52</v>
      </c>
      <c r="F63" s="22">
        <v>79</v>
      </c>
      <c r="G63" s="23" t="s">
        <v>157</v>
      </c>
      <c r="H63" s="20" t="s">
        <v>38</v>
      </c>
      <c r="I63" s="20" t="s">
        <v>39</v>
      </c>
      <c r="J63" s="23">
        <v>295</v>
      </c>
      <c r="K63" s="23" t="s">
        <v>193</v>
      </c>
      <c r="L63" s="23">
        <v>25</v>
      </c>
      <c r="M63" s="42">
        <v>4</v>
      </c>
      <c r="N63" s="40">
        <v>316000</v>
      </c>
      <c r="O63" s="41">
        <f t="shared" si="11"/>
        <v>375000</v>
      </c>
      <c r="P63" s="20">
        <f t="shared" si="12"/>
        <v>59000</v>
      </c>
      <c r="Q63" s="23">
        <v>19.6</v>
      </c>
      <c r="R63" s="62">
        <f t="shared" si="13"/>
        <v>11564</v>
      </c>
      <c r="S63" s="63"/>
      <c r="T63" s="64">
        <f t="shared" si="10"/>
        <v>21253.4756</v>
      </c>
      <c r="U63" s="65"/>
      <c r="V63" s="65"/>
      <c r="W63" s="65"/>
      <c r="X63" s="65"/>
      <c r="Y63" s="78"/>
      <c r="Z63" s="65"/>
      <c r="AA63" s="65"/>
      <c r="AB63" s="65"/>
      <c r="AC63" s="65"/>
    </row>
    <row r="64" s="1" customFormat="1" ht="30" customHeight="1" spans="1:29">
      <c r="A64" s="19">
        <v>56</v>
      </c>
      <c r="B64" s="20" t="s">
        <v>194</v>
      </c>
      <c r="C64" s="20" t="s">
        <v>195</v>
      </c>
      <c r="D64" s="21">
        <v>4.8</v>
      </c>
      <c r="E64" s="20" t="s">
        <v>52</v>
      </c>
      <c r="F64" s="22">
        <v>62</v>
      </c>
      <c r="G64" s="23" t="s">
        <v>157</v>
      </c>
      <c r="H64" s="20" t="s">
        <v>38</v>
      </c>
      <c r="I64" s="20" t="s">
        <v>39</v>
      </c>
      <c r="J64" s="23">
        <v>295</v>
      </c>
      <c r="K64" s="23" t="s">
        <v>196</v>
      </c>
      <c r="L64" s="23">
        <v>22</v>
      </c>
      <c r="M64" s="42">
        <v>4</v>
      </c>
      <c r="N64" s="40">
        <v>163856</v>
      </c>
      <c r="O64" s="41">
        <f t="shared" si="11"/>
        <v>215776</v>
      </c>
      <c r="P64" s="20">
        <f t="shared" si="12"/>
        <v>51920</v>
      </c>
      <c r="Q64" s="23">
        <v>18.2</v>
      </c>
      <c r="R64" s="62">
        <f t="shared" si="13"/>
        <v>9449.44</v>
      </c>
      <c r="S64" s="63"/>
      <c r="T64" s="64">
        <f t="shared" si="10"/>
        <v>17367.125776</v>
      </c>
      <c r="U64" s="65"/>
      <c r="V64" s="65"/>
      <c r="W64" s="65"/>
      <c r="X64" s="65"/>
      <c r="Y64" s="78"/>
      <c r="Z64" s="65"/>
      <c r="AA64" s="65"/>
      <c r="AB64" s="65"/>
      <c r="AC64" s="65"/>
    </row>
    <row r="65" s="1" customFormat="1" ht="30" customHeight="1" spans="1:29">
      <c r="A65" s="19">
        <v>57</v>
      </c>
      <c r="B65" s="20" t="s">
        <v>197</v>
      </c>
      <c r="C65" s="20" t="s">
        <v>198</v>
      </c>
      <c r="D65" s="21">
        <v>6</v>
      </c>
      <c r="E65" s="20" t="s">
        <v>52</v>
      </c>
      <c r="F65" s="22">
        <v>79</v>
      </c>
      <c r="G65" s="23" t="s">
        <v>157</v>
      </c>
      <c r="H65" s="20" t="s">
        <v>38</v>
      </c>
      <c r="I65" s="20" t="s">
        <v>39</v>
      </c>
      <c r="J65" s="23">
        <v>295</v>
      </c>
      <c r="K65" s="23" t="s">
        <v>199</v>
      </c>
      <c r="L65" s="20">
        <v>25</v>
      </c>
      <c r="M65" s="39">
        <v>4</v>
      </c>
      <c r="N65" s="40">
        <v>379600</v>
      </c>
      <c r="O65" s="41">
        <f t="shared" si="11"/>
        <v>438600</v>
      </c>
      <c r="P65" s="20">
        <f t="shared" si="12"/>
        <v>59000</v>
      </c>
      <c r="Q65" s="20">
        <v>18.9</v>
      </c>
      <c r="R65" s="62">
        <f t="shared" si="13"/>
        <v>11151</v>
      </c>
      <c r="S65" s="63"/>
      <c r="T65" s="64">
        <f t="shared" si="10"/>
        <v>20494.4229</v>
      </c>
      <c r="U65" s="65"/>
      <c r="V65" s="65"/>
      <c r="W65" s="65"/>
      <c r="X65" s="65"/>
      <c r="Y65" s="78"/>
      <c r="Z65" s="65"/>
      <c r="AA65" s="65"/>
      <c r="AB65" s="65"/>
      <c r="AC65" s="65"/>
    </row>
    <row r="66" s="1" customFormat="1" ht="30" customHeight="1" spans="1:29">
      <c r="A66" s="19">
        <v>58</v>
      </c>
      <c r="B66" s="20" t="s">
        <v>200</v>
      </c>
      <c r="C66" s="20" t="s">
        <v>201</v>
      </c>
      <c r="D66" s="21">
        <v>4</v>
      </c>
      <c r="E66" s="20" t="s">
        <v>52</v>
      </c>
      <c r="F66" s="22">
        <v>78</v>
      </c>
      <c r="G66" s="23" t="s">
        <v>157</v>
      </c>
      <c r="H66" s="20" t="s">
        <v>38</v>
      </c>
      <c r="I66" s="20" t="s">
        <v>39</v>
      </c>
      <c r="J66" s="23">
        <v>295</v>
      </c>
      <c r="K66" s="23" t="s">
        <v>202</v>
      </c>
      <c r="L66" s="20">
        <v>17</v>
      </c>
      <c r="M66" s="39">
        <v>4</v>
      </c>
      <c r="N66" s="40">
        <v>132600</v>
      </c>
      <c r="O66" s="41">
        <f t="shared" si="11"/>
        <v>172720</v>
      </c>
      <c r="P66" s="20">
        <f t="shared" si="12"/>
        <v>40120</v>
      </c>
      <c r="Q66" s="20">
        <v>18.9</v>
      </c>
      <c r="R66" s="62">
        <f t="shared" si="13"/>
        <v>7582.68</v>
      </c>
      <c r="S66" s="63"/>
      <c r="T66" s="64">
        <f t="shared" si="10"/>
        <v>13936.207572</v>
      </c>
      <c r="U66" s="65"/>
      <c r="V66" s="65"/>
      <c r="W66" s="65"/>
      <c r="X66" s="65"/>
      <c r="Y66" s="78"/>
      <c r="Z66" s="65"/>
      <c r="AA66" s="65"/>
      <c r="AB66" s="65"/>
      <c r="AC66" s="65"/>
    </row>
    <row r="67" s="1" customFormat="1" ht="30" customHeight="1" spans="1:29">
      <c r="A67" s="19">
        <v>59</v>
      </c>
      <c r="B67" s="20" t="s">
        <v>203</v>
      </c>
      <c r="C67" s="20" t="s">
        <v>204</v>
      </c>
      <c r="D67" s="21">
        <v>7.2</v>
      </c>
      <c r="E67" s="20" t="s">
        <v>52</v>
      </c>
      <c r="F67" s="22">
        <v>60</v>
      </c>
      <c r="G67" s="23" t="s">
        <v>157</v>
      </c>
      <c r="H67" s="20" t="s">
        <v>38</v>
      </c>
      <c r="I67" s="20" t="s">
        <v>39</v>
      </c>
      <c r="J67" s="23">
        <v>290</v>
      </c>
      <c r="K67" s="23" t="s">
        <v>190</v>
      </c>
      <c r="L67" s="20">
        <v>35</v>
      </c>
      <c r="M67" s="39">
        <v>3</v>
      </c>
      <c r="N67" s="40">
        <v>659620</v>
      </c>
      <c r="O67" s="41">
        <f t="shared" si="11"/>
        <v>720520</v>
      </c>
      <c r="P67" s="20">
        <f t="shared" si="12"/>
        <v>60900</v>
      </c>
      <c r="Q67" s="20">
        <v>18.9</v>
      </c>
      <c r="R67" s="62">
        <f t="shared" si="13"/>
        <v>11510.1</v>
      </c>
      <c r="S67" s="63"/>
      <c r="T67" s="64">
        <f t="shared" si="10"/>
        <v>21154.41279</v>
      </c>
      <c r="U67" s="65"/>
      <c r="V67" s="65"/>
      <c r="W67" s="65"/>
      <c r="X67" s="65"/>
      <c r="Y67" s="78"/>
      <c r="Z67" s="65"/>
      <c r="AA67" s="65"/>
      <c r="AB67" s="65"/>
      <c r="AC67" s="65"/>
    </row>
    <row r="68" s="1" customFormat="1" ht="30" customHeight="1" spans="1:29">
      <c r="A68" s="19">
        <v>60</v>
      </c>
      <c r="B68" s="20" t="s">
        <v>205</v>
      </c>
      <c r="C68" s="20" t="s">
        <v>206</v>
      </c>
      <c r="D68" s="21">
        <v>4</v>
      </c>
      <c r="E68" s="20" t="s">
        <v>52</v>
      </c>
      <c r="F68" s="22">
        <v>79</v>
      </c>
      <c r="G68" s="23" t="s">
        <v>157</v>
      </c>
      <c r="H68" s="20" t="s">
        <v>38</v>
      </c>
      <c r="I68" s="20" t="s">
        <v>39</v>
      </c>
      <c r="J68" s="23">
        <v>295</v>
      </c>
      <c r="K68" s="23" t="s">
        <v>207</v>
      </c>
      <c r="L68" s="20">
        <v>17</v>
      </c>
      <c r="M68" s="39">
        <v>4</v>
      </c>
      <c r="N68" s="40">
        <v>183600</v>
      </c>
      <c r="O68" s="41">
        <f t="shared" si="11"/>
        <v>223720</v>
      </c>
      <c r="P68" s="20">
        <f t="shared" si="12"/>
        <v>40120</v>
      </c>
      <c r="Q68" s="20">
        <v>18.9</v>
      </c>
      <c r="R68" s="62">
        <f t="shared" si="13"/>
        <v>7582.68</v>
      </c>
      <c r="S68" s="63"/>
      <c r="T68" s="64">
        <f t="shared" si="10"/>
        <v>13936.207572</v>
      </c>
      <c r="U68" s="65"/>
      <c r="V68" s="65"/>
      <c r="W68" s="65"/>
      <c r="X68" s="65"/>
      <c r="Y68" s="78"/>
      <c r="Z68" s="65"/>
      <c r="AA68" s="65"/>
      <c r="AB68" s="65"/>
      <c r="AC68" s="65"/>
    </row>
    <row r="69" s="1" customFormat="1" ht="30" customHeight="1" spans="1:29">
      <c r="A69" s="19">
        <v>61</v>
      </c>
      <c r="B69" s="20" t="s">
        <v>208</v>
      </c>
      <c r="C69" s="20" t="s">
        <v>209</v>
      </c>
      <c r="D69" s="21">
        <v>7</v>
      </c>
      <c r="E69" s="20" t="s">
        <v>52</v>
      </c>
      <c r="F69" s="22">
        <v>79</v>
      </c>
      <c r="G69" s="23" t="s">
        <v>157</v>
      </c>
      <c r="H69" s="23" t="s">
        <v>38</v>
      </c>
      <c r="I69" s="20" t="s">
        <v>39</v>
      </c>
      <c r="J69" s="23">
        <v>290</v>
      </c>
      <c r="K69" s="23" t="s">
        <v>151</v>
      </c>
      <c r="L69" s="23">
        <v>27</v>
      </c>
      <c r="M69" s="42">
        <v>4</v>
      </c>
      <c r="N69" s="40">
        <v>311256</v>
      </c>
      <c r="O69" s="41">
        <f t="shared" si="11"/>
        <v>373896</v>
      </c>
      <c r="P69" s="20">
        <f t="shared" si="12"/>
        <v>62640</v>
      </c>
      <c r="Q69" s="23">
        <v>19.6</v>
      </c>
      <c r="R69" s="62">
        <f t="shared" si="13"/>
        <v>12277.44</v>
      </c>
      <c r="S69" s="63"/>
      <c r="T69" s="64">
        <f t="shared" si="10"/>
        <v>22564.706976</v>
      </c>
      <c r="U69" s="65"/>
      <c r="V69" s="65"/>
      <c r="W69" s="65"/>
      <c r="X69" s="65"/>
      <c r="Y69" s="78"/>
      <c r="Z69" s="65"/>
      <c r="AA69" s="65"/>
      <c r="AB69" s="65"/>
      <c r="AC69" s="65"/>
    </row>
    <row r="70" s="1" customFormat="1" ht="30" customHeight="1" spans="1:29">
      <c r="A70" s="19">
        <v>62</v>
      </c>
      <c r="B70" s="20" t="s">
        <v>210</v>
      </c>
      <c r="C70" s="20" t="s">
        <v>211</v>
      </c>
      <c r="D70" s="21">
        <v>7</v>
      </c>
      <c r="E70" s="20" t="s">
        <v>147</v>
      </c>
      <c r="F70" s="22">
        <v>79</v>
      </c>
      <c r="G70" s="23" t="s">
        <v>157</v>
      </c>
      <c r="H70" s="23" t="s">
        <v>38</v>
      </c>
      <c r="I70" s="20" t="s">
        <v>39</v>
      </c>
      <c r="J70" s="23">
        <v>290</v>
      </c>
      <c r="K70" s="23" t="s">
        <v>212</v>
      </c>
      <c r="L70" s="23">
        <v>20</v>
      </c>
      <c r="M70" s="42">
        <v>4</v>
      </c>
      <c r="N70" s="40">
        <v>309600</v>
      </c>
      <c r="O70" s="41">
        <f t="shared" si="11"/>
        <v>356000</v>
      </c>
      <c r="P70" s="20">
        <f t="shared" si="12"/>
        <v>46400</v>
      </c>
      <c r="Q70" s="23">
        <v>19.6</v>
      </c>
      <c r="R70" s="62">
        <f t="shared" si="13"/>
        <v>9094.4</v>
      </c>
      <c r="S70" s="63"/>
      <c r="T70" s="64">
        <f t="shared" si="10"/>
        <v>16714.59776</v>
      </c>
      <c r="U70" s="65"/>
      <c r="V70" s="65"/>
      <c r="W70" s="65"/>
      <c r="X70" s="65"/>
      <c r="Y70" s="78"/>
      <c r="Z70" s="65"/>
      <c r="AA70" s="65"/>
      <c r="AB70" s="65"/>
      <c r="AC70" s="65"/>
    </row>
    <row r="71" s="1" customFormat="1" ht="30" customHeight="1" spans="1:29">
      <c r="A71" s="82">
        <v>63</v>
      </c>
      <c r="B71" s="83" t="s">
        <v>213</v>
      </c>
      <c r="C71" s="83" t="s">
        <v>214</v>
      </c>
      <c r="D71" s="84">
        <v>7</v>
      </c>
      <c r="E71" s="83" t="s">
        <v>52</v>
      </c>
      <c r="F71" s="85">
        <v>79</v>
      </c>
      <c r="G71" s="86" t="s">
        <v>157</v>
      </c>
      <c r="H71" s="86" t="s">
        <v>38</v>
      </c>
      <c r="I71" s="83" t="s">
        <v>39</v>
      </c>
      <c r="J71" s="86">
        <v>290</v>
      </c>
      <c r="K71" s="86" t="s">
        <v>215</v>
      </c>
      <c r="L71" s="86">
        <v>25</v>
      </c>
      <c r="M71" s="104">
        <v>4</v>
      </c>
      <c r="N71" s="105">
        <v>334800</v>
      </c>
      <c r="O71" s="106">
        <f t="shared" si="11"/>
        <v>392800</v>
      </c>
      <c r="P71" s="83">
        <f t="shared" si="12"/>
        <v>58000</v>
      </c>
      <c r="Q71" s="86">
        <v>19.6</v>
      </c>
      <c r="R71" s="107">
        <f t="shared" si="13"/>
        <v>11368</v>
      </c>
      <c r="S71" s="108"/>
      <c r="T71" s="109">
        <f t="shared" si="10"/>
        <v>20893.2472</v>
      </c>
      <c r="U71" s="65"/>
      <c r="V71" s="65"/>
      <c r="W71" s="65"/>
      <c r="X71" s="65"/>
      <c r="Y71" s="78"/>
      <c r="Z71" s="65"/>
      <c r="AA71" s="65"/>
      <c r="AB71" s="65"/>
      <c r="AC71" s="65"/>
    </row>
    <row r="72" s="1" customFormat="1" ht="30" customHeight="1" spans="1:25">
      <c r="A72" s="87"/>
      <c r="B72" s="88"/>
      <c r="C72" s="88"/>
      <c r="D72" s="89"/>
      <c r="E72" s="88"/>
      <c r="F72" s="90"/>
      <c r="G72" s="91"/>
      <c r="H72" s="91"/>
      <c r="I72" s="88"/>
      <c r="J72" s="91"/>
      <c r="K72" s="91"/>
      <c r="L72" s="91"/>
      <c r="M72" s="91"/>
      <c r="N72" s="40"/>
      <c r="O72" s="88"/>
      <c r="P72" s="88"/>
      <c r="Q72" s="91"/>
      <c r="R72" s="110"/>
      <c r="S72" s="110"/>
      <c r="T72" s="64"/>
      <c r="U72" s="111"/>
      <c r="Y72" s="119"/>
    </row>
    <row r="73" customFormat="1" ht="18.75" customHeight="1" spans="1:20">
      <c r="A73" s="6" t="s">
        <v>216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112"/>
      <c r="S73" s="112">
        <f>SUM(S9:S71)</f>
        <v>0</v>
      </c>
      <c r="T73" s="113"/>
    </row>
    <row r="74" customFormat="1" ht="15" customHeight="1" spans="1:20">
      <c r="A74" s="93" t="s">
        <v>217</v>
      </c>
      <c r="B74" s="94"/>
      <c r="C74" s="95" t="s">
        <v>218</v>
      </c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8"/>
      <c r="T74" s="9"/>
    </row>
    <row r="75" customFormat="1" ht="15" customHeight="1" spans="1:20">
      <c r="A75" s="96"/>
      <c r="B75" s="94"/>
      <c r="C75" s="95" t="s">
        <v>219</v>
      </c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114"/>
      <c r="T75" s="9"/>
    </row>
    <row r="76" customFormat="1" ht="15" customHeight="1" spans="1:20">
      <c r="A76" s="96" t="s">
        <v>220</v>
      </c>
      <c r="B76" s="96"/>
      <c r="C76" s="97" t="s">
        <v>221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115"/>
      <c r="T76" s="9"/>
    </row>
    <row r="77" customFormat="1" ht="15" customHeight="1" spans="1:20">
      <c r="A77" s="96" t="s">
        <v>222</v>
      </c>
      <c r="B77" s="96"/>
      <c r="C77" s="97" t="s">
        <v>223</v>
      </c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115"/>
      <c r="T77" s="9"/>
    </row>
    <row r="78" customFormat="1" ht="15" customHeight="1" spans="1:20">
      <c r="A78" s="96" t="s">
        <v>224</v>
      </c>
      <c r="B78" s="96"/>
      <c r="C78" s="97" t="s">
        <v>225</v>
      </c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115"/>
      <c r="T78" s="9"/>
    </row>
    <row r="79" customFormat="1" ht="15" customHeight="1" spans="1:20">
      <c r="A79" s="96" t="s">
        <v>222</v>
      </c>
      <c r="B79" s="96"/>
      <c r="C79" s="97" t="s">
        <v>226</v>
      </c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115"/>
      <c r="T79" s="9"/>
    </row>
    <row r="80" customFormat="1" ht="15" customHeight="1" spans="1:20">
      <c r="A80" s="96" t="s">
        <v>222</v>
      </c>
      <c r="B80" s="96"/>
      <c r="C80" s="97" t="s">
        <v>227</v>
      </c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115"/>
      <c r="T80" s="9"/>
    </row>
    <row r="81" customFormat="1" ht="15" customHeight="1" spans="1:20">
      <c r="A81" s="96" t="s">
        <v>220</v>
      </c>
      <c r="B81" s="96"/>
      <c r="C81" s="97" t="s">
        <v>228</v>
      </c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115"/>
      <c r="T81" s="9"/>
    </row>
    <row r="82" customFormat="1" spans="1:20">
      <c r="A82" s="98" t="s">
        <v>222</v>
      </c>
      <c r="B82" s="98"/>
      <c r="C82" s="98"/>
      <c r="D82" s="98"/>
      <c r="E82" s="98"/>
      <c r="F82" s="98"/>
      <c r="G82" s="98"/>
      <c r="H82" s="98"/>
      <c r="I82" s="98"/>
      <c r="J82" s="92"/>
      <c r="K82" s="98"/>
      <c r="L82" s="92"/>
      <c r="M82" s="92"/>
      <c r="N82" s="98"/>
      <c r="O82" s="98"/>
      <c r="P82" s="98"/>
      <c r="Q82" s="98"/>
      <c r="R82" s="98"/>
      <c r="S82" s="115"/>
      <c r="T82" s="9"/>
    </row>
    <row r="93" customFormat="1" spans="1:20">
      <c r="A93" s="99"/>
      <c r="B93" s="99"/>
      <c r="C93" s="99"/>
      <c r="D93" s="92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116"/>
      <c r="S93" s="8"/>
      <c r="T93" s="9"/>
    </row>
    <row r="94" customFormat="1" spans="1:20">
      <c r="A94" s="100"/>
      <c r="B94" s="100"/>
      <c r="C94" s="100"/>
      <c r="D94" s="101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17"/>
      <c r="S94" s="8"/>
      <c r="T94" s="9"/>
    </row>
    <row r="95" customFormat="1" ht="31.5" customHeight="1" spans="1:20">
      <c r="A95" s="100"/>
      <c r="B95" s="100"/>
      <c r="C95" s="100"/>
      <c r="D95" s="101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17"/>
      <c r="S95" s="8"/>
      <c r="T95" s="9"/>
    </row>
    <row r="96" customFormat="1" spans="1:20">
      <c r="A96" s="100"/>
      <c r="B96" s="100"/>
      <c r="C96" s="100"/>
      <c r="D96" s="102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17"/>
      <c r="S96" s="8"/>
      <c r="T96" s="9"/>
    </row>
    <row r="97" customFormat="1" spans="1:20">
      <c r="A97" s="100"/>
      <c r="B97" s="100"/>
      <c r="C97" s="103"/>
      <c r="D97" s="102"/>
      <c r="E97" s="103"/>
      <c r="F97" s="103"/>
      <c r="G97" s="103"/>
      <c r="H97" s="103"/>
      <c r="I97" s="100"/>
      <c r="J97" s="100"/>
      <c r="K97" s="100"/>
      <c r="L97" s="100"/>
      <c r="M97" s="100"/>
      <c r="N97" s="100"/>
      <c r="O97" s="100"/>
      <c r="P97" s="100"/>
      <c r="Q97" s="100"/>
      <c r="R97" s="117"/>
      <c r="S97" s="8"/>
      <c r="T97" s="9"/>
    </row>
    <row r="98" customFormat="1" spans="1:20">
      <c r="A98" s="99"/>
      <c r="B98" s="99"/>
      <c r="C98" s="99"/>
      <c r="D98" s="92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116"/>
      <c r="S98" s="8"/>
      <c r="T98" s="9"/>
    </row>
    <row r="99" customFormat="1" spans="1:20">
      <c r="A99" s="99"/>
      <c r="B99" s="99"/>
      <c r="C99" s="99"/>
      <c r="D99" s="92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116"/>
      <c r="S99" s="8"/>
      <c r="T99" s="9"/>
    </row>
    <row r="101" ht="13.5" spans="1:20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118"/>
    </row>
  </sheetData>
  <mergeCells count="43">
    <mergeCell ref="A3:G3"/>
    <mergeCell ref="H3:M3"/>
    <mergeCell ref="N3:S3"/>
    <mergeCell ref="A4:B4"/>
    <mergeCell ref="C4:D4"/>
    <mergeCell ref="E4:F4"/>
    <mergeCell ref="G4:I4"/>
    <mergeCell ref="J4:K4"/>
    <mergeCell ref="L4:N4"/>
    <mergeCell ref="C5:H5"/>
    <mergeCell ref="I5:J5"/>
    <mergeCell ref="K5:M5"/>
    <mergeCell ref="N5:P5"/>
    <mergeCell ref="A74:B74"/>
    <mergeCell ref="C74:S74"/>
    <mergeCell ref="C75:S75"/>
    <mergeCell ref="C76:S76"/>
    <mergeCell ref="C77:S77"/>
    <mergeCell ref="C78:S78"/>
    <mergeCell ref="C79:S79"/>
    <mergeCell ref="C80:S80"/>
    <mergeCell ref="C81:S81"/>
    <mergeCell ref="A5:A8"/>
    <mergeCell ref="B5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7:N8"/>
    <mergeCell ref="O7:O8"/>
    <mergeCell ref="P7:P8"/>
    <mergeCell ref="Q6:Q8"/>
    <mergeCell ref="R6:R8"/>
    <mergeCell ref="S5:S8"/>
    <mergeCell ref="T5:T8"/>
    <mergeCell ref="A1:S2"/>
  </mergeCells>
  <pageMargins left="0.354166666666667" right="0.038888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电子表格1</vt:lpstr>
      <vt:lpstr>电子表格2</vt:lpstr>
      <vt:lpstr>电子表格3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2022-06-05T07:27:00Z</dcterms:created>
  <dcterms:modified xsi:type="dcterms:W3CDTF">2022-07-25T00:40:32Z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F525AAD4FF164CCEAA42A3F3F9662605</vt:lpwstr>
  </property>
  <property fmtid="{D5CDD505-2E9C-101B-9397-08002B2CF9AE}" pid="3" name="KSOProductBuildVer">
    <vt:lpwstr>2052-11.1.0.11875</vt:lpwstr>
  </property>
</Properties>
</file>