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<sst xmlns="http://schemas.openxmlformats.org/spreadsheetml/2006/main" count="445" uniqueCount="208">
  <si>
    <t>农村客运经营者成品油补贴公示表（2021年度）</t>
  </si>
  <si>
    <r>
      <rPr>
        <sz val="9"/>
        <rFont val="宋体"/>
        <charset val="134"/>
      </rPr>
      <t>填报单位：（盖章）</t>
    </r>
    <r>
      <rPr>
        <u/>
        <sz val="9"/>
        <rFont val="宋体"/>
        <charset val="134"/>
      </rPr>
      <t xml:space="preserve">  随县宏运汽车运输有限公司     </t>
    </r>
    <r>
      <rPr>
        <sz val="9"/>
        <rFont val="Times New Roman"/>
        <charset val="0"/>
      </rPr>
      <t xml:space="preserve">                           </t>
    </r>
    <r>
      <rPr>
        <sz val="9"/>
        <rFont val="宋体"/>
        <charset val="134"/>
      </rPr>
      <t>企业统一信用代码：</t>
    </r>
    <r>
      <rPr>
        <u/>
        <sz val="9"/>
        <rFont val="宋体"/>
        <charset val="134"/>
      </rPr>
      <t xml:space="preserve">  91421321767405732N </t>
    </r>
    <r>
      <rPr>
        <sz val="9"/>
        <rFont val="Times New Roman"/>
        <charset val="0"/>
      </rPr>
      <t xml:space="preserve">                        </t>
    </r>
    <r>
      <rPr>
        <sz val="9"/>
        <rFont val="宋体"/>
        <charset val="134"/>
      </rPr>
      <t>登记注册地：</t>
    </r>
    <r>
      <rPr>
        <u/>
        <sz val="9"/>
        <rFont val="宋体"/>
        <charset val="134"/>
      </rPr>
      <t xml:space="preserve">  随县唐县镇           </t>
    </r>
  </si>
  <si>
    <r>
      <rPr>
        <sz val="9"/>
        <rFont val="宋体"/>
        <charset val="134"/>
      </rPr>
      <t>填报人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：</t>
    </r>
    <r>
      <rPr>
        <u/>
        <sz val="9"/>
        <rFont val="宋体"/>
        <charset val="134"/>
      </rPr>
      <t xml:space="preserve">   高国涛      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联系电话：</t>
    </r>
    <r>
      <rPr>
        <sz val="9"/>
        <rFont val="Times New Roman"/>
        <charset val="134"/>
      </rPr>
      <t xml:space="preserve"> </t>
    </r>
    <r>
      <rPr>
        <u/>
        <sz val="9"/>
        <rFont val="宋体"/>
        <charset val="134"/>
      </rPr>
      <t xml:space="preserve">   13387298567       </t>
    </r>
    <r>
      <rPr>
        <sz val="9"/>
        <rFont val="Times New Roman"/>
        <charset val="134"/>
      </rPr>
      <t xml:space="preserve">                                     </t>
    </r>
    <r>
      <rPr>
        <sz val="9"/>
        <rFont val="宋体"/>
        <charset val="134"/>
      </rPr>
      <t>填报日期：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年3月9日</t>
    </r>
  </si>
  <si>
    <t xml:space="preserve">      </t>
  </si>
  <si>
    <t>序号</t>
  </si>
  <si>
    <t>车辆信息</t>
  </si>
  <si>
    <t>运营信息</t>
  </si>
  <si>
    <t>运营方式</t>
  </si>
  <si>
    <t>客运班线信息</t>
  </si>
  <si>
    <t>行驶里程（公里）</t>
  </si>
  <si>
    <t>车辆号码</t>
  </si>
  <si>
    <t>营运证号</t>
  </si>
  <si>
    <t>车辆型号</t>
  </si>
  <si>
    <t>车龄（年）</t>
  </si>
  <si>
    <t>排放标准</t>
  </si>
  <si>
    <r>
      <rPr>
        <sz val="9"/>
        <rFont val="宋体"/>
        <charset val="134"/>
      </rPr>
      <t>发动机功率</t>
    </r>
    <r>
      <rPr>
        <sz val="9"/>
        <rFont val="宋体"/>
        <charset val="134"/>
      </rPr>
      <t>(</t>
    </r>
    <r>
      <rPr>
        <sz val="9"/>
        <rFont val="宋体"/>
        <charset val="134"/>
      </rPr>
      <t>千瓦</t>
    </r>
    <r>
      <rPr>
        <sz val="9"/>
        <rFont val="宋体"/>
        <charset val="134"/>
      </rPr>
      <t>)</t>
    </r>
  </si>
  <si>
    <t>燃料类型</t>
  </si>
  <si>
    <t>变更情况</t>
  </si>
  <si>
    <t>座位数</t>
  </si>
  <si>
    <t>年运营期限</t>
  </si>
  <si>
    <r>
      <rPr>
        <sz val="9"/>
        <rFont val="宋体"/>
        <charset val="134"/>
      </rPr>
      <t>实际经营天数</t>
    </r>
    <r>
      <rPr>
        <sz val="9"/>
        <rFont val="宋体"/>
        <charset val="134"/>
      </rPr>
      <t>(</t>
    </r>
    <r>
      <rPr>
        <sz val="9"/>
        <rFont val="宋体"/>
        <charset val="134"/>
      </rPr>
      <t>天</t>
    </r>
    <r>
      <rPr>
        <sz val="9"/>
        <rFont val="宋体"/>
        <charset val="134"/>
      </rPr>
      <t>)</t>
    </r>
  </si>
  <si>
    <t>线路起讫点</t>
  </si>
  <si>
    <t>班次</t>
  </si>
  <si>
    <t>线路</t>
  </si>
  <si>
    <r>
      <rPr>
        <sz val="9"/>
        <rFont val="宋体"/>
        <charset val="134"/>
      </rPr>
      <t>年初公里</t>
    </r>
    <r>
      <rPr>
        <sz val="9"/>
        <rFont val="宋体"/>
        <charset val="134"/>
      </rPr>
      <t>(</t>
    </r>
    <r>
      <rPr>
        <sz val="9"/>
        <rFont val="宋体"/>
        <charset val="134"/>
      </rPr>
      <t>表里程</t>
    </r>
    <r>
      <rPr>
        <sz val="9"/>
        <rFont val="宋体"/>
        <charset val="134"/>
      </rPr>
      <t>)</t>
    </r>
  </si>
  <si>
    <r>
      <rPr>
        <sz val="9"/>
        <rFont val="宋体"/>
        <charset val="134"/>
      </rPr>
      <t>年末公里</t>
    </r>
    <r>
      <rPr>
        <sz val="9"/>
        <rFont val="宋体"/>
        <charset val="134"/>
      </rPr>
      <t>(</t>
    </r>
    <r>
      <rPr>
        <sz val="9"/>
        <rFont val="宋体"/>
        <charset val="134"/>
      </rPr>
      <t>表里程</t>
    </r>
    <r>
      <rPr>
        <sz val="9"/>
        <rFont val="宋体"/>
        <charset val="134"/>
      </rPr>
      <t>)</t>
    </r>
  </si>
  <si>
    <t>全年行驶里程</t>
  </si>
  <si>
    <t>柴油/汽油</t>
  </si>
  <si>
    <t>金额</t>
  </si>
  <si>
    <t>营运</t>
  </si>
  <si>
    <r>
      <rPr>
        <sz val="9"/>
        <rFont val="宋体"/>
        <charset val="134"/>
      </rPr>
      <t>里程</t>
    </r>
    <r>
      <rPr>
        <sz val="9"/>
        <rFont val="宋体"/>
        <charset val="134"/>
      </rPr>
      <t>(</t>
    </r>
    <r>
      <rPr>
        <sz val="9"/>
        <rFont val="宋体"/>
        <charset val="134"/>
      </rPr>
      <t>公里</t>
    </r>
    <r>
      <rPr>
        <sz val="9"/>
        <rFont val="宋体"/>
        <charset val="134"/>
      </rPr>
      <t>)</t>
    </r>
  </si>
  <si>
    <t>鄂SE6588</t>
  </si>
  <si>
    <t>421321000570</t>
  </si>
  <si>
    <r>
      <rPr>
        <sz val="9"/>
        <rFont val="宋体"/>
        <charset val="134"/>
      </rPr>
      <t>楚风</t>
    </r>
    <r>
      <rPr>
        <sz val="9"/>
        <rFont val="宋体"/>
        <charset val="134"/>
      </rPr>
      <t>HQG6660EA4</t>
    </r>
  </si>
  <si>
    <t>国Ⅲ</t>
  </si>
  <si>
    <t>柴油</t>
  </si>
  <si>
    <t>无</t>
  </si>
  <si>
    <t>2021.1.1-2021.12.31</t>
  </si>
  <si>
    <t>定线运营</t>
  </si>
  <si>
    <t>淮河至二道河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</si>
  <si>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SE0083</t>
    </r>
  </si>
  <si>
    <t>421321000362</t>
  </si>
  <si>
    <r>
      <rPr>
        <sz val="9"/>
        <rFont val="宋体"/>
        <charset val="134"/>
      </rPr>
      <t>大力</t>
    </r>
    <r>
      <rPr>
        <sz val="9"/>
        <rFont val="宋体"/>
        <charset val="134"/>
      </rPr>
      <t>DLQ6600E3</t>
    </r>
  </si>
  <si>
    <t>国Ⅳ以上</t>
  </si>
  <si>
    <t>安居至随县</t>
  </si>
  <si>
    <r>
      <rPr>
        <sz val="9"/>
        <color indexed="8"/>
        <rFont val="宋体"/>
        <charset val="134"/>
      </rPr>
      <t>鄂SE</t>
    </r>
    <r>
      <rPr>
        <sz val="9"/>
        <color indexed="8"/>
        <rFont val="宋体"/>
        <charset val="134"/>
      </rPr>
      <t>7875</t>
    </r>
  </si>
  <si>
    <t>421321100057</t>
  </si>
  <si>
    <r>
      <rPr>
        <sz val="9"/>
        <color indexed="8"/>
        <rFont val="宋体"/>
        <charset val="134"/>
      </rPr>
      <t>楚风</t>
    </r>
    <r>
      <rPr>
        <sz val="9"/>
        <color indexed="8"/>
        <rFont val="宋体"/>
        <charset val="134"/>
      </rPr>
      <t>HQG6603EA4</t>
    </r>
  </si>
  <si>
    <t>国Ⅳ</t>
  </si>
  <si>
    <t>唐镇至吴山</t>
  </si>
  <si>
    <r>
      <rPr>
        <sz val="9"/>
        <color indexed="8"/>
        <rFont val="宋体"/>
        <charset val="134"/>
      </rPr>
      <t>鄂</t>
    </r>
    <r>
      <rPr>
        <sz val="9"/>
        <color indexed="8"/>
        <rFont val="宋体"/>
        <charset val="134"/>
      </rPr>
      <t>SE7736</t>
    </r>
  </si>
  <si>
    <t>421321100040</t>
  </si>
  <si>
    <r>
      <rPr>
        <sz val="9"/>
        <color indexed="8"/>
        <rFont val="宋体"/>
        <charset val="134"/>
      </rPr>
      <t>楚风</t>
    </r>
    <r>
      <rPr>
        <sz val="9"/>
        <color indexed="8"/>
        <rFont val="宋体"/>
        <charset val="134"/>
      </rPr>
      <t>HQG6603EB4</t>
    </r>
  </si>
  <si>
    <r>
      <rPr>
        <sz val="9"/>
        <color indexed="8"/>
        <rFont val="宋体"/>
        <charset val="134"/>
      </rPr>
      <t>鄂</t>
    </r>
    <r>
      <rPr>
        <sz val="9"/>
        <color indexed="8"/>
        <rFont val="宋体"/>
        <charset val="134"/>
      </rPr>
      <t>SE7785</t>
    </r>
  </si>
  <si>
    <t>421321100038</t>
  </si>
  <si>
    <t>唐镇至石伏</t>
  </si>
  <si>
    <t>鄂SE7711</t>
  </si>
  <si>
    <t>421321100035</t>
  </si>
  <si>
    <t>晶马牌JWV6600WDG4</t>
  </si>
  <si>
    <t>鄂SE7780</t>
  </si>
  <si>
    <t>421321100036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</si>
  <si>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>楚风牌</t>
    </r>
    <r>
      <rPr>
        <sz val="9"/>
        <color indexed="8"/>
        <rFont val="宋体"/>
        <charset val="134"/>
      </rPr>
      <t>HQG6603EA4</t>
    </r>
  </si>
  <si>
    <r>
      <rPr>
        <sz val="9"/>
        <rFont val="宋体"/>
        <charset val="134"/>
      </rPr>
      <t>鄂</t>
    </r>
    <r>
      <rPr>
        <sz val="9"/>
        <rFont val="宋体"/>
        <charset val="134"/>
      </rPr>
      <t xml:space="preserve">SE1803 </t>
    </r>
  </si>
  <si>
    <t>421321000395</t>
  </si>
  <si>
    <r>
      <rPr>
        <sz val="9"/>
        <rFont val="宋体"/>
        <charset val="134"/>
      </rPr>
      <t>大力</t>
    </r>
    <r>
      <rPr>
        <sz val="9"/>
        <rFont val="宋体"/>
        <charset val="134"/>
      </rPr>
      <t>DLQ6660EA3</t>
    </r>
  </si>
  <si>
    <t>2021.1.1-11.25</t>
  </si>
  <si>
    <t>鄂SE7396</t>
  </si>
  <si>
    <t>421321100065</t>
  </si>
  <si>
    <t>少林牌SLG720C4E</t>
  </si>
  <si>
    <t>均川至尚店</t>
  </si>
  <si>
    <t>鄂SE7709</t>
  </si>
  <si>
    <t>421321100039</t>
  </si>
  <si>
    <t>唐镇至联华</t>
  </si>
  <si>
    <t>鄂SE7783</t>
  </si>
  <si>
    <t>421321100037</t>
  </si>
  <si>
    <t>唐镇至环潭</t>
  </si>
  <si>
    <t>鄂SE1937</t>
  </si>
  <si>
    <t>421321000403</t>
  </si>
  <si>
    <t>大力DLQ6660EA3</t>
  </si>
  <si>
    <t>2021.1.1-2021.11.1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</si>
  <si>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 xml:space="preserve">SE0871 </t>
    </r>
  </si>
  <si>
    <t>421321000393</t>
  </si>
  <si>
    <t>2021.1.1-2021.8.31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</si>
  <si>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SE0683</t>
    </r>
  </si>
  <si>
    <t>421321000374</t>
  </si>
  <si>
    <t>2021.1.1-2021.11.15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</si>
  <si>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 xml:space="preserve">SE2005 </t>
    </r>
  </si>
  <si>
    <t>421321000398</t>
  </si>
  <si>
    <t>鄂SE2007</t>
  </si>
  <si>
    <t>421321000404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</si>
  <si>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S18059</t>
    </r>
  </si>
  <si>
    <t>421321000034</t>
  </si>
  <si>
    <r>
      <rPr>
        <sz val="9"/>
        <rFont val="宋体"/>
        <charset val="134"/>
      </rPr>
      <t>宇通</t>
    </r>
    <r>
      <rPr>
        <sz val="9"/>
        <rFont val="宋体"/>
        <charset val="134"/>
      </rPr>
      <t>ZK6660GF</t>
    </r>
  </si>
  <si>
    <r>
      <rPr>
        <sz val="9"/>
        <rFont val="宋体"/>
        <charset val="134"/>
      </rPr>
      <t>均川</t>
    </r>
    <r>
      <rPr>
        <sz val="9"/>
        <rFont val="宋体"/>
        <charset val="134"/>
      </rPr>
      <t>-</t>
    </r>
    <r>
      <rPr>
        <sz val="9"/>
        <rFont val="宋体"/>
        <charset val="134"/>
      </rPr>
      <t>随县</t>
    </r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</si>
  <si>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SE2150</t>
    </r>
  </si>
  <si>
    <t>421321000419</t>
  </si>
  <si>
    <r>
      <rPr>
        <sz val="9"/>
        <rFont val="宋体"/>
        <charset val="134"/>
      </rPr>
      <t>大力</t>
    </r>
    <r>
      <rPr>
        <sz val="9"/>
        <rFont val="宋体"/>
        <charset val="134"/>
      </rPr>
      <t>DLQ6600EA3</t>
    </r>
  </si>
  <si>
    <r>
      <rPr>
        <sz val="9"/>
        <rFont val="宋体"/>
        <charset val="134"/>
      </rPr>
      <t>环潭</t>
    </r>
    <r>
      <rPr>
        <sz val="9"/>
        <rFont val="宋体"/>
        <charset val="134"/>
      </rPr>
      <t>-</t>
    </r>
    <r>
      <rPr>
        <sz val="9"/>
        <rFont val="宋体"/>
        <charset val="134"/>
      </rPr>
      <t>许庙</t>
    </r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</si>
  <si>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SE2153</t>
    </r>
  </si>
  <si>
    <t>421321000449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</si>
  <si>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SE2151</t>
    </r>
  </si>
  <si>
    <t>421321000418</t>
  </si>
  <si>
    <t>2021.1.1-2021.7.30</t>
  </si>
  <si>
    <r>
      <rPr>
        <sz val="9"/>
        <rFont val="宋体"/>
        <charset val="134"/>
      </rPr>
      <t>环潭</t>
    </r>
    <r>
      <rPr>
        <sz val="9"/>
        <rFont val="宋体"/>
        <charset val="134"/>
      </rPr>
      <t>-</t>
    </r>
    <r>
      <rPr>
        <sz val="9"/>
        <rFont val="宋体"/>
        <charset val="134"/>
      </rPr>
      <t>油房垱</t>
    </r>
  </si>
  <si>
    <t>鄂SE0888</t>
  </si>
  <si>
    <t>42131000341</t>
  </si>
  <si>
    <t>依维柯NJ6605CE3</t>
  </si>
  <si>
    <t>2021.1.1-2021.6.26</t>
  </si>
  <si>
    <t>小林至随县</t>
  </si>
  <si>
    <t>宇通ZK6758HAA</t>
  </si>
  <si>
    <t>2021.8.31-2021.12.31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</si>
  <si>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SE2125</t>
    </r>
  </si>
  <si>
    <t>421321000420</t>
  </si>
  <si>
    <r>
      <rPr>
        <sz val="9"/>
        <rFont val="宋体"/>
        <charset val="134"/>
      </rPr>
      <t>环潭</t>
    </r>
    <r>
      <rPr>
        <sz val="9"/>
        <rFont val="宋体"/>
        <charset val="134"/>
      </rPr>
      <t>-</t>
    </r>
    <r>
      <rPr>
        <sz val="9"/>
        <rFont val="宋体"/>
        <charset val="134"/>
      </rPr>
      <t>刘庙</t>
    </r>
  </si>
  <si>
    <t>鄂SE0666</t>
  </si>
  <si>
    <t>421321000594</t>
  </si>
  <si>
    <r>
      <rPr>
        <sz val="9"/>
        <rFont val="宋体"/>
        <charset val="134"/>
      </rPr>
      <t>楚风</t>
    </r>
    <r>
      <rPr>
        <sz val="9"/>
        <rFont val="宋体"/>
        <charset val="134"/>
      </rPr>
      <t>HQG6603EB4</t>
    </r>
  </si>
  <si>
    <t>环潭至唐镇</t>
  </si>
  <si>
    <t>鄂SE6978</t>
  </si>
  <si>
    <t>421321100085</t>
  </si>
  <si>
    <t>楚风HQG6603EB4</t>
  </si>
  <si>
    <t>常安店-三里岗</t>
  </si>
  <si>
    <t>鄂SE6812</t>
  </si>
  <si>
    <t>421321100092</t>
  </si>
  <si>
    <t>楚风HQG6603EA4</t>
  </si>
  <si>
    <t>环潭至郧阳</t>
  </si>
  <si>
    <t>鄂SE7708</t>
  </si>
  <si>
    <t>421321100012</t>
  </si>
  <si>
    <t>东风EQ6606LE1</t>
  </si>
  <si>
    <t>2021.1.1-2021.4.20</t>
  </si>
  <si>
    <t>尚店至洪山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</si>
  <si>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SF8629</t>
    </r>
  </si>
  <si>
    <r>
      <rPr>
        <sz val="9"/>
        <rFont val="宋体"/>
        <charset val="134"/>
      </rPr>
      <t>东风</t>
    </r>
    <r>
      <rPr>
        <sz val="9"/>
        <rFont val="宋体"/>
        <charset val="134"/>
      </rPr>
      <t>EQ6450PF1</t>
    </r>
  </si>
  <si>
    <t>汽油</t>
  </si>
  <si>
    <t>均川至安居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</si>
  <si>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SFU792</t>
    </r>
  </si>
  <si>
    <t>421321100069</t>
  </si>
  <si>
    <t>五菱牌LZW6450BCY</t>
  </si>
  <si>
    <t>白云寺至均川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</si>
  <si>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SCZ973</t>
    </r>
  </si>
  <si>
    <t>421321100067</t>
  </si>
  <si>
    <t>长安牌SC6458A5</t>
  </si>
  <si>
    <t>桃园至均川</t>
  </si>
  <si>
    <t>鄂SE2A62</t>
  </si>
  <si>
    <t>421321100084</t>
  </si>
  <si>
    <r>
      <rPr>
        <sz val="9"/>
        <rFont val="宋体"/>
        <charset val="134"/>
      </rPr>
      <t>五菱牌</t>
    </r>
    <r>
      <rPr>
        <sz val="9"/>
        <rFont val="宋体"/>
        <charset val="134"/>
      </rPr>
      <t>LZW6407BAF</t>
    </r>
  </si>
  <si>
    <t>殷店至忤水关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</si>
  <si>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SEA612</t>
    </r>
  </si>
  <si>
    <t>421321000453</t>
  </si>
  <si>
    <r>
      <rPr>
        <sz val="9"/>
        <rFont val="宋体"/>
        <charset val="134"/>
      </rPr>
      <t>环潭</t>
    </r>
    <r>
      <rPr>
        <sz val="9"/>
        <rFont val="宋体"/>
        <charset val="134"/>
      </rPr>
      <t>-</t>
    </r>
    <r>
      <rPr>
        <sz val="9"/>
        <rFont val="宋体"/>
        <charset val="134"/>
      </rPr>
      <t>龙家河</t>
    </r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</si>
  <si>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SEQ707</t>
    </r>
  </si>
  <si>
    <t>421321000503</t>
  </si>
  <si>
    <r>
      <rPr>
        <sz val="9"/>
        <rFont val="宋体"/>
        <charset val="134"/>
      </rPr>
      <t>东风</t>
    </r>
    <r>
      <rPr>
        <sz val="9"/>
        <rFont val="宋体"/>
        <charset val="134"/>
      </rPr>
      <t>LZ6461AQFE</t>
    </r>
  </si>
  <si>
    <t>环潭至刘庙</t>
  </si>
  <si>
    <t>鄂SE6D86</t>
  </si>
  <si>
    <t>421321100095</t>
  </si>
  <si>
    <t>五菱LZW6446JY</t>
  </si>
  <si>
    <t>安居至新街</t>
  </si>
  <si>
    <t>鄂SE3B19</t>
  </si>
  <si>
    <t>421321100096</t>
  </si>
  <si>
    <t>五菱牌LZW6450PY</t>
  </si>
  <si>
    <t>殷店至四方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</si>
  <si>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SE0999</t>
    </r>
  </si>
  <si>
    <r>
      <rPr>
        <sz val="9"/>
        <rFont val="宋体"/>
        <charset val="134"/>
      </rPr>
      <t>依维柯</t>
    </r>
    <r>
      <rPr>
        <sz val="9"/>
        <rFont val="宋体"/>
        <charset val="134"/>
      </rPr>
      <t>NJ6605CE3</t>
    </r>
  </si>
  <si>
    <t>随县至小林</t>
  </si>
  <si>
    <t>鄂SFV936</t>
  </si>
  <si>
    <t>421321100100</t>
  </si>
  <si>
    <t>东风LZ6510VQ16M</t>
  </si>
  <si>
    <t>油坊村至淮河</t>
  </si>
  <si>
    <t>鄂SE8G67</t>
  </si>
  <si>
    <t>421321100106</t>
  </si>
  <si>
    <t>东风EQ6451PF2</t>
  </si>
  <si>
    <t>殷店至黄土冲</t>
  </si>
  <si>
    <t>鄂SE1H96</t>
  </si>
  <si>
    <t>421321100119</t>
  </si>
  <si>
    <t>五菱LZW6450BF</t>
  </si>
  <si>
    <t>殷店至峥嵘</t>
  </si>
  <si>
    <t>鄂SE9G09</t>
  </si>
  <si>
    <t>421321100118</t>
  </si>
  <si>
    <t>五菱LZW6450PY</t>
  </si>
  <si>
    <t>2021.1.1-2021.4.31</t>
  </si>
  <si>
    <t>均川至迎水村</t>
  </si>
  <si>
    <t>2021.5.1-2021.12.31</t>
  </si>
  <si>
    <t>鄂SE7G60</t>
  </si>
  <si>
    <t>421321100023</t>
  </si>
  <si>
    <t>五菱LZW6407BAF</t>
  </si>
  <si>
    <t>鄂SE9G60</t>
  </si>
  <si>
    <t>421321100120</t>
  </si>
  <si>
    <r>
      <rPr>
        <sz val="9"/>
        <rFont val="宋体"/>
        <charset val="134"/>
      </rPr>
      <t>宝骏</t>
    </r>
    <r>
      <rPr>
        <sz val="9"/>
        <rFont val="Times New Roman"/>
        <charset val="0"/>
      </rPr>
      <t>LZW6471ABY</t>
    </r>
  </si>
  <si>
    <t>殷店至小东庙</t>
  </si>
  <si>
    <t>鄂SE2H65</t>
  </si>
  <si>
    <t>421321100122</t>
  </si>
  <si>
    <t>五菱LZW6441JY</t>
  </si>
  <si>
    <t>殷店至白庙村</t>
  </si>
  <si>
    <t>鄂S219T2</t>
  </si>
  <si>
    <t>421321000588</t>
  </si>
  <si>
    <t>宝骏牌lZW6462ABF</t>
  </si>
  <si>
    <t>殷店至凤鸣</t>
  </si>
  <si>
    <t>合计</t>
  </si>
  <si>
    <t xml:space="preserve">承诺：我承诺本表中所填数据均真实可靠，并承担因数据问题带来的法律责任。     负责人签名：                         日期：                </t>
  </si>
  <si>
    <t>填表说明：1、本表由农村客运经营者填写，统计期为每年的1月1日到12月31日；</t>
  </si>
  <si>
    <t xml:space="preserve">                      2、“车辆型号”填写车辆的厂牌和具体型号；“车龄”填写车辆自首次登记之日至填报时的年数；“排放标准”填写国LV、国III、国II；</t>
  </si>
  <si>
    <t xml:space="preserve">                      3、“燃料类型”主要分为以下几类：汽油、柴油、LPG、CNG、双燃料、(分品种油品和LPG、CNG)等；</t>
  </si>
  <si>
    <t xml:space="preserve">                      4、“变更情况”按照车辆实际发生情况填写“新增”、“报废”，无变更则标“-”；</t>
  </si>
  <si>
    <t xml:space="preserve">                      5、“年运营期限”填写车辆实际运营的起止日期：如在当年度中车辆停运的，则需要分段填写运营时间；“实际运营天数”填写车辆在本年度实际运营的天数；</t>
  </si>
  <si>
    <t xml:space="preserve">                      6、“运营方式”填写定线经营、区域经营、循环运行中的一种。采取区域经营的；在客运班线信息的起讫点栏目中填写运营区域，不必填写客运班线信息栏目其他内容；</t>
  </si>
  <si>
    <t xml:space="preserve">                      7、“起讫点”按道路运输管理机构发放的班车客运标志牌中的《道路客运班线经营许可证明》相应栏目填写；</t>
  </si>
  <si>
    <t xml:space="preserve">                      8、“年初公里”、“年末公里”按照车辆里程表填写。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</si>
</sst>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  <numFmt numFmtId="178" formatCode="#,##0.0"/>
    <numFmt numFmtId="179" formatCode="#,##0_ "/>
    <numFmt numFmtId="180" formatCode="0_);[Red]\(0\)"/>
    <numFmt numFmtId="181" formatCode="0.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2"/>
      <name val="黑体"/>
      <charset val="134"/>
    </font>
    <font>
      <sz val="12"/>
      <name val="Times New Roman"/>
      <charset val="0"/>
    </font>
    <font>
      <sz val="9"/>
      <name val="宋体"/>
      <charset val="134"/>
    </font>
    <font>
      <sz val="9"/>
      <name val="Times New Roman"/>
      <charset val="0"/>
    </font>
    <font>
      <sz val="9"/>
      <color indexed="8"/>
      <name val="宋体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9"/>
      <name val="宋体"/>
      <charset val="134"/>
    </font>
    <font>
      <sz val="9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10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2" borderId="0" xfId="0" applyFont="1" applyFill="1" applyBorder="1" applyAlignment="1"/>
    <xf numFmtId="0" fontId="1" fillId="3" borderId="0" xfId="0" applyFont="1" applyFill="1" applyBorder="1" applyAlignment="1"/>
    <xf numFmtId="177" fontId="1" fillId="0" borderId="0" xfId="0" applyNumberFormat="1" applyFont="1" applyFill="1" applyBorder="1" applyAlignment="1"/>
    <xf numFmtId="0" fontId="1" fillId="0" borderId="0" xfId="0" applyFont="1" applyFill="1" applyBorder="1" applyAlignment="1">
      <alignment wrapText="1"/>
    </xf>
    <xf numFmtId="17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/>
    </xf>
    <xf numFmtId="0" fontId="1" fillId="2" borderId="1" xfId="0" applyFont="1" applyFill="1" applyBorder="1" applyAlignment="1"/>
    <xf numFmtId="0" fontId="1" fillId="0" borderId="1" xfId="0" applyFont="1" applyFill="1" applyBorder="1" applyAlignment="1"/>
    <xf numFmtId="177" fontId="1" fillId="0" borderId="1" xfId="0" applyNumberFormat="1" applyFont="1" applyFill="1" applyBorder="1" applyAlignment="1"/>
    <xf numFmtId="0" fontId="1" fillId="0" borderId="1" xfId="0" applyFont="1" applyFill="1" applyBorder="1" applyAlignment="1">
      <alignment wrapText="1"/>
    </xf>
    <xf numFmtId="177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/>
    </xf>
    <xf numFmtId="0" fontId="5" fillId="2" borderId="1" xfId="0" applyFont="1" applyFill="1" applyBorder="1" applyAlignment="1"/>
    <xf numFmtId="0" fontId="5" fillId="0" borderId="1" xfId="0" applyFont="1" applyFill="1" applyBorder="1" applyAlignment="1"/>
    <xf numFmtId="177" fontId="5" fillId="0" borderId="1" xfId="0" applyNumberFormat="1" applyFont="1" applyFill="1" applyBorder="1" applyAlignment="1"/>
    <xf numFmtId="0" fontId="5" fillId="0" borderId="1" xfId="0" applyFont="1" applyFill="1" applyBorder="1" applyAlignment="1">
      <alignment wrapText="1"/>
    </xf>
    <xf numFmtId="177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2" borderId="1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18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" fillId="4" borderId="0" xfId="0" applyFont="1" applyFill="1" applyBorder="1" applyAlignment="1"/>
    <xf numFmtId="0" fontId="5" fillId="5" borderId="0" xfId="0" applyFont="1" applyFill="1" applyBorder="1" applyAlignment="1"/>
    <xf numFmtId="0" fontId="5" fillId="2" borderId="0" xfId="0" applyFont="1" applyFill="1" applyBorder="1" applyAlignment="1"/>
    <xf numFmtId="0" fontId="5" fillId="0" borderId="0" xfId="0" applyFont="1" applyFill="1" applyBorder="1" applyAlignment="1"/>
    <xf numFmtId="177" fontId="5" fillId="0" borderId="0" xfId="0" applyNumberFormat="1" applyFont="1" applyFill="1" applyBorder="1" applyAlignment="1"/>
    <xf numFmtId="0" fontId="5" fillId="0" borderId="0" xfId="0" applyFont="1" applyFill="1" applyBorder="1" applyAlignment="1">
      <alignment wrapText="1"/>
    </xf>
    <xf numFmtId="177" fontId="5" fillId="0" borderId="0" xfId="0" applyNumberFormat="1" applyFont="1" applyFill="1" applyBorder="1" applyAlignment="1">
      <alignment horizontal="center"/>
    </xf>
    <xf numFmtId="0" fontId="1" fillId="5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76" fontId="5" fillId="0" borderId="0" xfId="0" applyNumberFormat="1" applyFont="1" applyFill="1" applyBorder="1" applyAlignment="1"/>
    <xf numFmtId="0" fontId="7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2"/>
  <sheetViews>
    <sheetView tabSelected="1" topLeftCell="A37" workbookViewId="0">
      <selection activeCell="AA44" sqref="AA44"/>
    </sheetView>
  </sheetViews>
  <sheetFormatPr defaultColWidth="9" defaultRowHeight="14.25"/>
  <cols>
    <col min="1" max="1" width="2.325" style="5" customWidth="1"/>
    <col min="2" max="2" width="6.875" style="4" customWidth="1"/>
    <col min="3" max="3" width="11.9083333333333" style="1" customWidth="1"/>
    <col min="4" max="4" width="11.375" style="1" customWidth="1"/>
    <col min="5" max="5" width="3" style="6" customWidth="1"/>
    <col min="6" max="6" width="4.25" style="7" customWidth="1"/>
    <col min="7" max="7" width="4.5" style="8" customWidth="1"/>
    <col min="8" max="8" width="3.875" style="1" customWidth="1"/>
    <col min="9" max="9" width="3.75" style="1" customWidth="1"/>
    <col min="10" max="10" width="2.875" style="1" customWidth="1"/>
    <col min="11" max="11" width="8.25" style="7" customWidth="1"/>
    <col min="12" max="13" width="3.625" style="1" customWidth="1"/>
    <col min="14" max="14" width="9.85" style="1" customWidth="1"/>
    <col min="15" max="15" width="3.25" style="1" customWidth="1"/>
    <col min="16" max="16" width="4.94166666666667" style="1" customWidth="1"/>
    <col min="17" max="17" width="7.15833333333333" style="1" customWidth="1"/>
    <col min="18" max="18" width="10.375" style="9" customWidth="1"/>
    <col min="19" max="19" width="6.375" style="1" customWidth="1"/>
    <col min="20" max="20" width="4.125" style="1" customWidth="1"/>
    <col min="21" max="21" width="5.375" style="10" customWidth="1"/>
    <col min="22" max="22" width="1" style="9" hidden="1" customWidth="1"/>
    <col min="23" max="23" width="14.25" style="11" customWidth="1"/>
    <col min="24" max="16384" width="9" style="1"/>
  </cols>
  <sheetData>
    <row r="1" s="1" customFormat="1" ht="29.1" customHeight="1" spans="1:23">
      <c r="A1" s="12" t="s">
        <v>0</v>
      </c>
      <c r="B1" s="13"/>
      <c r="C1" s="12"/>
      <c r="D1" s="12"/>
      <c r="E1" s="14"/>
      <c r="F1" s="12"/>
      <c r="G1" s="14"/>
      <c r="H1" s="12"/>
      <c r="I1" s="12"/>
      <c r="J1" s="12"/>
      <c r="K1" s="62"/>
      <c r="L1" s="12"/>
      <c r="M1" s="12"/>
      <c r="N1" s="12"/>
      <c r="O1" s="12"/>
      <c r="P1" s="12"/>
      <c r="Q1" s="12"/>
      <c r="R1" s="12"/>
      <c r="S1" s="12"/>
      <c r="T1" s="12"/>
      <c r="U1" s="12"/>
      <c r="V1" s="72"/>
      <c r="W1" s="73"/>
    </row>
    <row r="2" s="1" customFormat="1" ht="15.75" spans="1:23">
      <c r="A2" s="15"/>
      <c r="B2" s="16"/>
      <c r="C2" s="17"/>
      <c r="D2" s="17"/>
      <c r="E2" s="18"/>
      <c r="F2" s="19"/>
      <c r="G2" s="20"/>
      <c r="H2" s="17"/>
      <c r="I2" s="17"/>
      <c r="J2" s="17"/>
      <c r="K2" s="19"/>
      <c r="L2" s="17"/>
      <c r="M2" s="17"/>
      <c r="N2" s="17"/>
      <c r="O2" s="17"/>
      <c r="P2" s="17"/>
      <c r="Q2" s="17"/>
      <c r="R2" s="72"/>
      <c r="S2" s="17"/>
      <c r="T2" s="17"/>
      <c r="U2" s="74"/>
      <c r="V2" s="72"/>
      <c r="W2" s="73"/>
    </row>
    <row r="3" s="1" customFormat="1" spans="1:23">
      <c r="A3" s="21" t="s">
        <v>1</v>
      </c>
      <c r="B3" s="22"/>
      <c r="C3" s="21"/>
      <c r="D3" s="21"/>
      <c r="E3" s="23"/>
      <c r="F3" s="21"/>
      <c r="G3" s="24"/>
      <c r="H3" s="21"/>
      <c r="I3" s="21"/>
      <c r="J3" s="21"/>
      <c r="K3" s="63"/>
      <c r="L3" s="21"/>
      <c r="M3" s="21"/>
      <c r="N3" s="21"/>
      <c r="O3" s="21"/>
      <c r="P3" s="21"/>
      <c r="Q3" s="21"/>
      <c r="R3" s="21"/>
      <c r="S3" s="21"/>
      <c r="T3" s="21"/>
      <c r="U3" s="21"/>
      <c r="V3" s="72"/>
      <c r="W3" s="73"/>
    </row>
    <row r="4" s="1" customFormat="1" spans="1:23">
      <c r="A4" s="25"/>
      <c r="B4" s="26"/>
      <c r="C4" s="27"/>
      <c r="D4" s="27"/>
      <c r="E4" s="28"/>
      <c r="F4" s="29"/>
      <c r="G4" s="30"/>
      <c r="H4" s="27"/>
      <c r="I4" s="27"/>
      <c r="J4" s="27"/>
      <c r="K4" s="29"/>
      <c r="L4" s="27"/>
      <c r="M4" s="27"/>
      <c r="N4" s="27"/>
      <c r="O4" s="27"/>
      <c r="P4" s="27"/>
      <c r="Q4" s="27"/>
      <c r="R4" s="75"/>
      <c r="S4" s="27"/>
      <c r="T4" s="27"/>
      <c r="U4" s="76"/>
      <c r="V4" s="72"/>
      <c r="W4" s="73"/>
    </row>
    <row r="5" s="1" customFormat="1" ht="21.75" customHeight="1" spans="1:23">
      <c r="A5" s="31" t="s">
        <v>2</v>
      </c>
      <c r="B5" s="32"/>
      <c r="C5" s="31"/>
      <c r="D5" s="31"/>
      <c r="E5" s="24"/>
      <c r="F5" s="31"/>
      <c r="G5" s="24"/>
      <c r="H5" s="31"/>
      <c r="I5" s="31"/>
      <c r="J5" s="31"/>
      <c r="K5" s="34"/>
      <c r="L5" s="31"/>
      <c r="M5" s="31"/>
      <c r="N5" s="31"/>
      <c r="O5" s="31"/>
      <c r="P5" s="31"/>
      <c r="Q5" s="31"/>
      <c r="R5" s="31"/>
      <c r="S5" s="31"/>
      <c r="T5" s="31"/>
      <c r="U5" s="31"/>
      <c r="V5" s="77"/>
      <c r="W5" s="73"/>
    </row>
    <row r="6" s="1" customFormat="1" spans="1:26">
      <c r="A6" s="33"/>
      <c r="B6" s="32"/>
      <c r="C6" s="31"/>
      <c r="D6" s="31"/>
      <c r="E6" s="24"/>
      <c r="F6" s="34"/>
      <c r="G6" s="24"/>
      <c r="H6" s="31"/>
      <c r="I6" s="31"/>
      <c r="J6" s="31"/>
      <c r="K6" s="34"/>
      <c r="L6" s="31" t="s">
        <v>3</v>
      </c>
      <c r="M6" s="31"/>
      <c r="N6" s="31"/>
      <c r="O6" s="31"/>
      <c r="P6" s="31"/>
      <c r="Q6" s="31"/>
      <c r="R6" s="31"/>
      <c r="S6" s="31"/>
      <c r="T6" s="31"/>
      <c r="U6" s="78"/>
      <c r="V6" s="77"/>
      <c r="W6" s="73"/>
      <c r="Z6" s="93"/>
    </row>
    <row r="7" s="1" customFormat="1" ht="26.25" customHeight="1" spans="1:23">
      <c r="A7" s="34" t="s">
        <v>4</v>
      </c>
      <c r="B7" s="35" t="s">
        <v>5</v>
      </c>
      <c r="C7" s="34"/>
      <c r="D7" s="34"/>
      <c r="E7" s="36"/>
      <c r="F7" s="34"/>
      <c r="G7" s="36"/>
      <c r="H7" s="34"/>
      <c r="I7" s="34"/>
      <c r="J7" s="34"/>
      <c r="K7" s="34" t="s">
        <v>6</v>
      </c>
      <c r="L7" s="34"/>
      <c r="M7" s="34" t="s">
        <v>7</v>
      </c>
      <c r="N7" s="34" t="s">
        <v>8</v>
      </c>
      <c r="O7" s="34"/>
      <c r="P7" s="34"/>
      <c r="Q7" s="34" t="s">
        <v>9</v>
      </c>
      <c r="R7" s="34"/>
      <c r="S7" s="34"/>
      <c r="T7" s="34"/>
      <c r="U7" s="79"/>
      <c r="V7" s="77"/>
      <c r="W7" s="73"/>
    </row>
    <row r="8" s="1" customFormat="1" ht="21" customHeight="1" spans="1:23">
      <c r="A8" s="34"/>
      <c r="B8" s="35" t="s">
        <v>10</v>
      </c>
      <c r="C8" s="34" t="s">
        <v>11</v>
      </c>
      <c r="D8" s="34" t="s">
        <v>12</v>
      </c>
      <c r="E8" s="36" t="s">
        <v>13</v>
      </c>
      <c r="F8" s="34" t="s">
        <v>14</v>
      </c>
      <c r="G8" s="36" t="s">
        <v>15</v>
      </c>
      <c r="H8" s="34" t="s">
        <v>16</v>
      </c>
      <c r="I8" s="34" t="s">
        <v>17</v>
      </c>
      <c r="J8" s="34" t="s">
        <v>18</v>
      </c>
      <c r="K8" s="34" t="s">
        <v>19</v>
      </c>
      <c r="L8" s="34" t="s">
        <v>20</v>
      </c>
      <c r="M8" s="34"/>
      <c r="N8" s="34" t="s">
        <v>21</v>
      </c>
      <c r="O8" s="34" t="s">
        <v>22</v>
      </c>
      <c r="P8" s="34" t="s">
        <v>23</v>
      </c>
      <c r="Q8" s="34" t="s">
        <v>24</v>
      </c>
      <c r="R8" s="34" t="s">
        <v>25</v>
      </c>
      <c r="S8" s="34" t="s">
        <v>26</v>
      </c>
      <c r="T8" s="34" t="s">
        <v>27</v>
      </c>
      <c r="U8" s="79" t="s">
        <v>27</v>
      </c>
      <c r="V8" s="77"/>
      <c r="W8" s="80" t="s">
        <v>28</v>
      </c>
    </row>
    <row r="9" s="1" customFormat="1" ht="21" customHeight="1" spans="1:23">
      <c r="A9" s="34"/>
      <c r="B9" s="35"/>
      <c r="C9" s="34"/>
      <c r="D9" s="34"/>
      <c r="E9" s="36"/>
      <c r="F9" s="34"/>
      <c r="G9" s="36"/>
      <c r="H9" s="34"/>
      <c r="I9" s="34"/>
      <c r="J9" s="34"/>
      <c r="K9" s="34"/>
      <c r="L9" s="34"/>
      <c r="M9" s="34"/>
      <c r="N9" s="34"/>
      <c r="O9" s="34"/>
      <c r="P9" s="34" t="s">
        <v>29</v>
      </c>
      <c r="Q9" s="34"/>
      <c r="R9" s="34"/>
      <c r="S9" s="34"/>
      <c r="T9" s="34"/>
      <c r="U9" s="79"/>
      <c r="V9" s="77"/>
      <c r="W9" s="81"/>
    </row>
    <row r="10" s="1" customFormat="1" ht="24.95" customHeight="1" spans="1:23">
      <c r="A10" s="34"/>
      <c r="B10" s="35"/>
      <c r="C10" s="34"/>
      <c r="D10" s="34"/>
      <c r="E10" s="36"/>
      <c r="F10" s="34"/>
      <c r="G10" s="36"/>
      <c r="H10" s="34"/>
      <c r="I10" s="34"/>
      <c r="J10" s="34"/>
      <c r="K10" s="34"/>
      <c r="L10" s="34"/>
      <c r="M10" s="34"/>
      <c r="N10" s="34"/>
      <c r="O10" s="34"/>
      <c r="P10" s="34" t="s">
        <v>30</v>
      </c>
      <c r="Q10" s="34"/>
      <c r="R10" s="34"/>
      <c r="S10" s="34"/>
      <c r="T10" s="34"/>
      <c r="U10" s="79"/>
      <c r="V10" s="77"/>
      <c r="W10" s="82"/>
    </row>
    <row r="11" s="1" customFormat="1" ht="23.1" customHeight="1" spans="1:23">
      <c r="A11" s="34">
        <v>1</v>
      </c>
      <c r="B11" s="35" t="s">
        <v>31</v>
      </c>
      <c r="C11" s="37" t="s">
        <v>32</v>
      </c>
      <c r="D11" s="34" t="s">
        <v>33</v>
      </c>
      <c r="E11" s="24">
        <v>5</v>
      </c>
      <c r="F11" s="34" t="s">
        <v>34</v>
      </c>
      <c r="G11" s="24">
        <v>88</v>
      </c>
      <c r="H11" s="34" t="s">
        <v>35</v>
      </c>
      <c r="I11" s="34" t="s">
        <v>36</v>
      </c>
      <c r="J11" s="64">
        <v>25</v>
      </c>
      <c r="K11" s="65" t="s">
        <v>37</v>
      </c>
      <c r="L11" s="34">
        <v>335</v>
      </c>
      <c r="M11" s="34" t="s">
        <v>38</v>
      </c>
      <c r="N11" s="34" t="s">
        <v>39</v>
      </c>
      <c r="O11" s="34">
        <v>6</v>
      </c>
      <c r="P11" s="36">
        <v>21</v>
      </c>
      <c r="Q11" s="31">
        <v>476280</v>
      </c>
      <c r="R11" s="31">
        <f t="shared" ref="R11:R55" si="0">Q11+S11</f>
        <v>560700</v>
      </c>
      <c r="S11" s="34">
        <f>P11*O11*2*L11</f>
        <v>84420</v>
      </c>
      <c r="T11" s="34">
        <v>19.1</v>
      </c>
      <c r="U11" s="79">
        <f t="shared" ref="U11:U36" si="1">S11*T11/100</f>
        <v>16124.22</v>
      </c>
      <c r="V11" s="83">
        <v>1.555</v>
      </c>
      <c r="W11" s="84">
        <f>U11*0.8417576</f>
        <v>13572.684729072</v>
      </c>
    </row>
    <row r="12" s="1" customFormat="1" ht="23.1" customHeight="1" spans="1:23">
      <c r="A12" s="34">
        <v>2</v>
      </c>
      <c r="B12" s="35" t="s">
        <v>40</v>
      </c>
      <c r="C12" s="37" t="s">
        <v>41</v>
      </c>
      <c r="D12" s="34" t="s">
        <v>42</v>
      </c>
      <c r="E12" s="36">
        <v>6</v>
      </c>
      <c r="F12" s="34" t="s">
        <v>43</v>
      </c>
      <c r="G12" s="36">
        <v>72</v>
      </c>
      <c r="H12" s="31" t="s">
        <v>35</v>
      </c>
      <c r="I12" s="34" t="s">
        <v>36</v>
      </c>
      <c r="J12" s="34">
        <v>19</v>
      </c>
      <c r="K12" s="65" t="s">
        <v>37</v>
      </c>
      <c r="L12" s="34">
        <v>335</v>
      </c>
      <c r="M12" s="34" t="s">
        <v>38</v>
      </c>
      <c r="N12" s="34" t="s">
        <v>44</v>
      </c>
      <c r="O12" s="34">
        <v>2</v>
      </c>
      <c r="P12" s="34">
        <v>23</v>
      </c>
      <c r="Q12" s="34">
        <v>249228</v>
      </c>
      <c r="R12" s="31">
        <f t="shared" si="0"/>
        <v>280048</v>
      </c>
      <c r="S12" s="34">
        <f t="shared" ref="S11:S36" si="2">P12*O12*2*L12</f>
        <v>30820</v>
      </c>
      <c r="T12" s="34">
        <v>18.2</v>
      </c>
      <c r="U12" s="79">
        <f t="shared" si="1"/>
        <v>5609.24</v>
      </c>
      <c r="V12" s="83">
        <v>1.555</v>
      </c>
      <c r="W12" s="84">
        <f t="shared" ref="W12:W55" si="3">U12*0.8417576</f>
        <v>4721.620400224</v>
      </c>
    </row>
    <row r="13" s="1" customFormat="1" ht="23.1" customHeight="1" spans="1:23">
      <c r="A13" s="34">
        <v>3</v>
      </c>
      <c r="B13" s="38" t="s">
        <v>45</v>
      </c>
      <c r="C13" s="39" t="s">
        <v>46</v>
      </c>
      <c r="D13" s="40" t="s">
        <v>47</v>
      </c>
      <c r="E13" s="41">
        <v>5</v>
      </c>
      <c r="F13" s="40" t="s">
        <v>48</v>
      </c>
      <c r="G13" s="41">
        <v>75</v>
      </c>
      <c r="H13" s="40" t="s">
        <v>35</v>
      </c>
      <c r="I13" s="34" t="s">
        <v>36</v>
      </c>
      <c r="J13" s="40">
        <v>19</v>
      </c>
      <c r="K13" s="65" t="s">
        <v>37</v>
      </c>
      <c r="L13" s="40">
        <v>340</v>
      </c>
      <c r="M13" s="40" t="s">
        <v>38</v>
      </c>
      <c r="N13" s="40" t="s">
        <v>49</v>
      </c>
      <c r="O13" s="40">
        <v>4</v>
      </c>
      <c r="P13" s="40">
        <v>23</v>
      </c>
      <c r="Q13" s="40">
        <v>277480</v>
      </c>
      <c r="R13" s="31">
        <f t="shared" si="0"/>
        <v>340040</v>
      </c>
      <c r="S13" s="34">
        <f t="shared" si="2"/>
        <v>62560</v>
      </c>
      <c r="T13" s="40">
        <v>18.2</v>
      </c>
      <c r="U13" s="79">
        <f t="shared" si="1"/>
        <v>11385.92</v>
      </c>
      <c r="V13" s="33">
        <v>1.555</v>
      </c>
      <c r="W13" s="84">
        <f t="shared" si="3"/>
        <v>9584.184692992</v>
      </c>
    </row>
    <row r="14" s="1" customFormat="1" ht="23.1" customHeight="1" spans="1:23">
      <c r="A14" s="34">
        <v>4</v>
      </c>
      <c r="B14" s="38" t="s">
        <v>50</v>
      </c>
      <c r="C14" s="103" t="s">
        <v>51</v>
      </c>
      <c r="D14" s="40" t="s">
        <v>52</v>
      </c>
      <c r="E14" s="42">
        <v>5</v>
      </c>
      <c r="F14" s="40" t="s">
        <v>48</v>
      </c>
      <c r="G14" s="42">
        <v>85</v>
      </c>
      <c r="H14" s="40" t="s">
        <v>35</v>
      </c>
      <c r="I14" s="34" t="s">
        <v>36</v>
      </c>
      <c r="J14" s="66">
        <v>17</v>
      </c>
      <c r="K14" s="65" t="s">
        <v>37</v>
      </c>
      <c r="L14" s="40">
        <v>340</v>
      </c>
      <c r="M14" s="40" t="s">
        <v>38</v>
      </c>
      <c r="N14" s="40" t="s">
        <v>49</v>
      </c>
      <c r="O14" s="40">
        <v>4</v>
      </c>
      <c r="P14" s="40">
        <v>23</v>
      </c>
      <c r="Q14" s="66">
        <v>278760</v>
      </c>
      <c r="R14" s="31">
        <f t="shared" si="0"/>
        <v>341320</v>
      </c>
      <c r="S14" s="34">
        <f t="shared" si="2"/>
        <v>62560</v>
      </c>
      <c r="T14" s="40">
        <v>19.8</v>
      </c>
      <c r="U14" s="79">
        <f t="shared" si="1"/>
        <v>12386.88</v>
      </c>
      <c r="V14" s="83">
        <v>1.555</v>
      </c>
      <c r="W14" s="84">
        <f t="shared" si="3"/>
        <v>10426.750380288</v>
      </c>
    </row>
    <row r="15" s="1" customFormat="1" ht="23.1" customHeight="1" spans="1:23">
      <c r="A15" s="34">
        <v>5</v>
      </c>
      <c r="B15" s="38" t="s">
        <v>53</v>
      </c>
      <c r="C15" s="103" t="s">
        <v>54</v>
      </c>
      <c r="D15" s="40" t="s">
        <v>47</v>
      </c>
      <c r="E15" s="42">
        <v>5</v>
      </c>
      <c r="F15" s="40" t="s">
        <v>48</v>
      </c>
      <c r="G15" s="42">
        <v>75</v>
      </c>
      <c r="H15" s="40" t="s">
        <v>35</v>
      </c>
      <c r="I15" s="34" t="s">
        <v>36</v>
      </c>
      <c r="J15" s="66">
        <v>19</v>
      </c>
      <c r="K15" s="65" t="s">
        <v>37</v>
      </c>
      <c r="L15" s="40">
        <v>340</v>
      </c>
      <c r="M15" s="40" t="s">
        <v>38</v>
      </c>
      <c r="N15" s="40" t="s">
        <v>55</v>
      </c>
      <c r="O15" s="40">
        <v>5</v>
      </c>
      <c r="P15" s="40">
        <v>20</v>
      </c>
      <c r="Q15" s="66">
        <v>146400</v>
      </c>
      <c r="R15" s="31">
        <f t="shared" si="0"/>
        <v>214400</v>
      </c>
      <c r="S15" s="34">
        <f t="shared" si="2"/>
        <v>68000</v>
      </c>
      <c r="T15" s="40">
        <v>18.2</v>
      </c>
      <c r="U15" s="79">
        <f t="shared" si="1"/>
        <v>12376</v>
      </c>
      <c r="V15" s="33">
        <v>1.555</v>
      </c>
      <c r="W15" s="84">
        <f t="shared" si="3"/>
        <v>10417.5920576</v>
      </c>
    </row>
    <row r="16" s="1" customFormat="1" ht="23.1" customHeight="1" spans="1:23">
      <c r="A16" s="34">
        <v>6</v>
      </c>
      <c r="B16" s="38" t="s">
        <v>56</v>
      </c>
      <c r="C16" s="39" t="s">
        <v>57</v>
      </c>
      <c r="D16" s="40" t="s">
        <v>58</v>
      </c>
      <c r="E16" s="41">
        <v>5</v>
      </c>
      <c r="F16" s="40" t="s">
        <v>48</v>
      </c>
      <c r="G16" s="41">
        <v>85</v>
      </c>
      <c r="H16" s="40" t="s">
        <v>35</v>
      </c>
      <c r="I16" s="34" t="s">
        <v>36</v>
      </c>
      <c r="J16" s="40">
        <v>19</v>
      </c>
      <c r="K16" s="65" t="s">
        <v>37</v>
      </c>
      <c r="L16" s="40">
        <v>340</v>
      </c>
      <c r="M16" s="40" t="s">
        <v>38</v>
      </c>
      <c r="N16" s="40" t="s">
        <v>55</v>
      </c>
      <c r="O16" s="40">
        <v>5</v>
      </c>
      <c r="P16" s="40">
        <v>20</v>
      </c>
      <c r="Q16" s="40">
        <v>146400</v>
      </c>
      <c r="R16" s="31">
        <f t="shared" si="0"/>
        <v>214400</v>
      </c>
      <c r="S16" s="34">
        <f t="shared" si="2"/>
        <v>68000</v>
      </c>
      <c r="T16" s="40">
        <v>19.8</v>
      </c>
      <c r="U16" s="79">
        <f t="shared" si="1"/>
        <v>13464</v>
      </c>
      <c r="V16" s="83">
        <v>1.555</v>
      </c>
      <c r="W16" s="84">
        <f t="shared" si="3"/>
        <v>11333.4243264</v>
      </c>
    </row>
    <row r="17" s="1" customFormat="1" ht="23.1" customHeight="1" spans="1:23">
      <c r="A17" s="34">
        <v>7</v>
      </c>
      <c r="B17" s="38" t="s">
        <v>59</v>
      </c>
      <c r="C17" s="39" t="s">
        <v>60</v>
      </c>
      <c r="D17" s="40" t="s">
        <v>61</v>
      </c>
      <c r="E17" s="41">
        <v>5</v>
      </c>
      <c r="F17" s="40" t="s">
        <v>48</v>
      </c>
      <c r="G17" s="41">
        <v>75</v>
      </c>
      <c r="H17" s="40" t="s">
        <v>35</v>
      </c>
      <c r="I17" s="34" t="s">
        <v>36</v>
      </c>
      <c r="J17" s="40">
        <v>19</v>
      </c>
      <c r="K17" s="65" t="s">
        <v>37</v>
      </c>
      <c r="L17" s="40">
        <v>340</v>
      </c>
      <c r="M17" s="40" t="s">
        <v>38</v>
      </c>
      <c r="N17" s="40" t="s">
        <v>55</v>
      </c>
      <c r="O17" s="40">
        <v>5</v>
      </c>
      <c r="P17" s="40">
        <v>20</v>
      </c>
      <c r="Q17" s="40">
        <v>146400</v>
      </c>
      <c r="R17" s="31">
        <f t="shared" si="0"/>
        <v>214400</v>
      </c>
      <c r="S17" s="34">
        <f t="shared" si="2"/>
        <v>68000</v>
      </c>
      <c r="T17" s="40">
        <v>18.2</v>
      </c>
      <c r="U17" s="79">
        <f t="shared" si="1"/>
        <v>12376</v>
      </c>
      <c r="V17" s="33">
        <v>1.555</v>
      </c>
      <c r="W17" s="84">
        <f t="shared" si="3"/>
        <v>10417.5920576</v>
      </c>
    </row>
    <row r="18" s="1" customFormat="1" ht="23.1" customHeight="1" spans="1:23">
      <c r="A18" s="34">
        <v>8</v>
      </c>
      <c r="B18" s="35" t="s">
        <v>62</v>
      </c>
      <c r="C18" s="37" t="s">
        <v>63</v>
      </c>
      <c r="D18" s="34" t="s">
        <v>64</v>
      </c>
      <c r="E18" s="36">
        <v>9</v>
      </c>
      <c r="F18" s="34" t="s">
        <v>34</v>
      </c>
      <c r="G18" s="36">
        <v>83</v>
      </c>
      <c r="H18" s="34" t="s">
        <v>35</v>
      </c>
      <c r="I18" s="34" t="s">
        <v>36</v>
      </c>
      <c r="J18" s="34">
        <v>19</v>
      </c>
      <c r="K18" s="65" t="s">
        <v>65</v>
      </c>
      <c r="L18" s="34">
        <v>300</v>
      </c>
      <c r="M18" s="34" t="s">
        <v>38</v>
      </c>
      <c r="N18" s="34" t="s">
        <v>55</v>
      </c>
      <c r="O18" s="34">
        <v>5</v>
      </c>
      <c r="P18" s="34">
        <v>20</v>
      </c>
      <c r="Q18" s="34">
        <v>546216</v>
      </c>
      <c r="R18" s="31">
        <f t="shared" si="0"/>
        <v>606216</v>
      </c>
      <c r="S18" s="34">
        <f t="shared" si="2"/>
        <v>60000</v>
      </c>
      <c r="T18" s="34">
        <v>19.8</v>
      </c>
      <c r="U18" s="79">
        <f t="shared" si="1"/>
        <v>11880</v>
      </c>
      <c r="V18" s="83">
        <v>1.555</v>
      </c>
      <c r="W18" s="84">
        <f t="shared" si="3"/>
        <v>10000.080288</v>
      </c>
    </row>
    <row r="19" s="1" customFormat="1" ht="23.1" customHeight="1" spans="1:23">
      <c r="A19" s="34">
        <v>9</v>
      </c>
      <c r="B19" s="38" t="s">
        <v>66</v>
      </c>
      <c r="C19" s="39" t="s">
        <v>67</v>
      </c>
      <c r="D19" s="40" t="s">
        <v>68</v>
      </c>
      <c r="E19" s="41">
        <v>5</v>
      </c>
      <c r="F19" s="40" t="s">
        <v>34</v>
      </c>
      <c r="G19" s="41">
        <v>95</v>
      </c>
      <c r="H19" s="40" t="s">
        <v>35</v>
      </c>
      <c r="I19" s="34" t="s">
        <v>36</v>
      </c>
      <c r="J19" s="40">
        <v>29</v>
      </c>
      <c r="K19" s="65" t="s">
        <v>37</v>
      </c>
      <c r="L19" s="40">
        <v>340</v>
      </c>
      <c r="M19" s="40" t="s">
        <v>38</v>
      </c>
      <c r="N19" s="40" t="s">
        <v>69</v>
      </c>
      <c r="O19" s="40">
        <v>2</v>
      </c>
      <c r="P19" s="40">
        <v>35</v>
      </c>
      <c r="Q19" s="40">
        <v>209860</v>
      </c>
      <c r="R19" s="31">
        <f t="shared" si="0"/>
        <v>257460</v>
      </c>
      <c r="S19" s="34">
        <f t="shared" si="2"/>
        <v>47600</v>
      </c>
      <c r="T19" s="40">
        <v>23.4</v>
      </c>
      <c r="U19" s="79">
        <f t="shared" si="1"/>
        <v>11138.4</v>
      </c>
      <c r="V19" s="33">
        <v>1.555</v>
      </c>
      <c r="W19" s="84">
        <f t="shared" si="3"/>
        <v>9375.83285184</v>
      </c>
    </row>
    <row r="20" s="1" customFormat="1" ht="23.1" customHeight="1" spans="1:23">
      <c r="A20" s="34">
        <v>10</v>
      </c>
      <c r="B20" s="38" t="s">
        <v>70</v>
      </c>
      <c r="C20" s="39" t="s">
        <v>71</v>
      </c>
      <c r="D20" s="40" t="s">
        <v>52</v>
      </c>
      <c r="E20" s="41">
        <v>5</v>
      </c>
      <c r="F20" s="40" t="s">
        <v>48</v>
      </c>
      <c r="G20" s="41">
        <v>85</v>
      </c>
      <c r="H20" s="40" t="s">
        <v>35</v>
      </c>
      <c r="I20" s="34" t="s">
        <v>36</v>
      </c>
      <c r="J20" s="40">
        <v>17</v>
      </c>
      <c r="K20" s="65" t="s">
        <v>37</v>
      </c>
      <c r="L20" s="40">
        <v>340</v>
      </c>
      <c r="M20" s="40" t="s">
        <v>38</v>
      </c>
      <c r="N20" s="40" t="s">
        <v>72</v>
      </c>
      <c r="O20" s="40">
        <v>4</v>
      </c>
      <c r="P20" s="40">
        <v>36</v>
      </c>
      <c r="Q20" s="40">
        <v>436320</v>
      </c>
      <c r="R20" s="31">
        <f t="shared" si="0"/>
        <v>534240</v>
      </c>
      <c r="S20" s="34">
        <f t="shared" si="2"/>
        <v>97920</v>
      </c>
      <c r="T20" s="40">
        <v>19.8</v>
      </c>
      <c r="U20" s="79">
        <f t="shared" si="1"/>
        <v>19388.16</v>
      </c>
      <c r="V20" s="83">
        <v>1.555</v>
      </c>
      <c r="W20" s="84">
        <f t="shared" si="3"/>
        <v>16320.131030016</v>
      </c>
    </row>
    <row r="21" s="1" customFormat="1" ht="23.1" customHeight="1" spans="1:23">
      <c r="A21" s="34">
        <v>11</v>
      </c>
      <c r="B21" s="38" t="s">
        <v>73</v>
      </c>
      <c r="C21" s="39" t="s">
        <v>74</v>
      </c>
      <c r="D21" s="39" t="s">
        <v>47</v>
      </c>
      <c r="E21" s="41">
        <v>5</v>
      </c>
      <c r="F21" s="40" t="s">
        <v>48</v>
      </c>
      <c r="G21" s="41">
        <v>75</v>
      </c>
      <c r="H21" s="40" t="s">
        <v>35</v>
      </c>
      <c r="I21" s="34" t="s">
        <v>36</v>
      </c>
      <c r="J21" s="40">
        <v>19</v>
      </c>
      <c r="K21" s="65" t="s">
        <v>37</v>
      </c>
      <c r="L21" s="40">
        <v>340</v>
      </c>
      <c r="M21" s="40" t="s">
        <v>38</v>
      </c>
      <c r="N21" s="40" t="s">
        <v>75</v>
      </c>
      <c r="O21" s="40">
        <v>3</v>
      </c>
      <c r="P21" s="40">
        <v>33</v>
      </c>
      <c r="Q21" s="40">
        <v>292050</v>
      </c>
      <c r="R21" s="31">
        <f t="shared" si="0"/>
        <v>359370</v>
      </c>
      <c r="S21" s="34">
        <f t="shared" si="2"/>
        <v>67320</v>
      </c>
      <c r="T21" s="40">
        <v>18.2</v>
      </c>
      <c r="U21" s="79">
        <f t="shared" si="1"/>
        <v>12252.24</v>
      </c>
      <c r="V21" s="33">
        <v>1.555</v>
      </c>
      <c r="W21" s="84">
        <f t="shared" si="3"/>
        <v>10313.416137024</v>
      </c>
    </row>
    <row r="22" s="1" customFormat="1" ht="23.1" customHeight="1" spans="1:23">
      <c r="A22" s="34">
        <v>12</v>
      </c>
      <c r="B22" s="35" t="s">
        <v>76</v>
      </c>
      <c r="C22" s="37" t="s">
        <v>77</v>
      </c>
      <c r="D22" s="34" t="s">
        <v>78</v>
      </c>
      <c r="E22" s="36">
        <v>8</v>
      </c>
      <c r="F22" s="34" t="s">
        <v>34</v>
      </c>
      <c r="G22" s="36">
        <v>83</v>
      </c>
      <c r="H22" s="34" t="s">
        <v>35</v>
      </c>
      <c r="I22" s="34" t="s">
        <v>36</v>
      </c>
      <c r="J22" s="34">
        <v>19</v>
      </c>
      <c r="K22" s="65" t="s">
        <v>79</v>
      </c>
      <c r="L22" s="34">
        <v>275</v>
      </c>
      <c r="M22" s="34" t="s">
        <v>38</v>
      </c>
      <c r="N22" s="34" t="s">
        <v>49</v>
      </c>
      <c r="O22" s="34">
        <v>4</v>
      </c>
      <c r="P22" s="34">
        <v>23</v>
      </c>
      <c r="Q22" s="34">
        <v>507904</v>
      </c>
      <c r="R22" s="31">
        <f t="shared" si="0"/>
        <v>558504</v>
      </c>
      <c r="S22" s="34">
        <f t="shared" si="2"/>
        <v>50600</v>
      </c>
      <c r="T22" s="34">
        <v>19.8</v>
      </c>
      <c r="U22" s="79">
        <f t="shared" si="1"/>
        <v>10018.8</v>
      </c>
      <c r="V22" s="83">
        <v>1.555</v>
      </c>
      <c r="W22" s="84">
        <f t="shared" si="3"/>
        <v>8433.40104288</v>
      </c>
    </row>
    <row r="23" s="1" customFormat="1" ht="23.1" customHeight="1" spans="1:23">
      <c r="A23" s="34">
        <v>13</v>
      </c>
      <c r="B23" s="35" t="s">
        <v>80</v>
      </c>
      <c r="C23" s="37" t="s">
        <v>81</v>
      </c>
      <c r="D23" s="34" t="s">
        <v>64</v>
      </c>
      <c r="E23" s="36">
        <v>9</v>
      </c>
      <c r="F23" s="34" t="s">
        <v>34</v>
      </c>
      <c r="G23" s="36">
        <v>83</v>
      </c>
      <c r="H23" s="34" t="s">
        <v>35</v>
      </c>
      <c r="I23" s="34" t="s">
        <v>36</v>
      </c>
      <c r="J23" s="34">
        <v>19</v>
      </c>
      <c r="K23" s="65" t="s">
        <v>82</v>
      </c>
      <c r="L23" s="34">
        <v>225</v>
      </c>
      <c r="M23" s="34" t="s">
        <v>38</v>
      </c>
      <c r="N23" s="34" t="s">
        <v>49</v>
      </c>
      <c r="O23" s="34">
        <v>4</v>
      </c>
      <c r="P23" s="34">
        <v>23</v>
      </c>
      <c r="Q23" s="34">
        <v>507904</v>
      </c>
      <c r="R23" s="31">
        <f t="shared" si="0"/>
        <v>549304</v>
      </c>
      <c r="S23" s="34">
        <f t="shared" si="2"/>
        <v>41400</v>
      </c>
      <c r="T23" s="34">
        <v>19.8</v>
      </c>
      <c r="U23" s="79">
        <f t="shared" si="1"/>
        <v>8197.2</v>
      </c>
      <c r="V23" s="83">
        <v>1.555</v>
      </c>
      <c r="W23" s="84">
        <f t="shared" si="3"/>
        <v>6900.05539872</v>
      </c>
    </row>
    <row r="24" s="1" customFormat="1" ht="23.1" customHeight="1" spans="1:23">
      <c r="A24" s="34">
        <v>14</v>
      </c>
      <c r="B24" s="35" t="s">
        <v>83</v>
      </c>
      <c r="C24" s="37" t="s">
        <v>84</v>
      </c>
      <c r="D24" s="34" t="s">
        <v>64</v>
      </c>
      <c r="E24" s="36">
        <v>9</v>
      </c>
      <c r="F24" s="34" t="s">
        <v>34</v>
      </c>
      <c r="G24" s="36">
        <v>67</v>
      </c>
      <c r="H24" s="34" t="s">
        <v>35</v>
      </c>
      <c r="I24" s="34" t="s">
        <v>36</v>
      </c>
      <c r="J24" s="34">
        <v>19</v>
      </c>
      <c r="K24" s="65" t="s">
        <v>85</v>
      </c>
      <c r="L24" s="34">
        <v>290</v>
      </c>
      <c r="M24" s="34" t="s">
        <v>38</v>
      </c>
      <c r="N24" s="34" t="s">
        <v>55</v>
      </c>
      <c r="O24" s="34">
        <v>5</v>
      </c>
      <c r="P24" s="34">
        <v>20</v>
      </c>
      <c r="Q24" s="34">
        <v>545216</v>
      </c>
      <c r="R24" s="31">
        <f t="shared" si="0"/>
        <v>603216</v>
      </c>
      <c r="S24" s="34">
        <f t="shared" si="2"/>
        <v>58000</v>
      </c>
      <c r="T24" s="34">
        <v>17.6</v>
      </c>
      <c r="U24" s="79">
        <f t="shared" si="1"/>
        <v>10208</v>
      </c>
      <c r="V24" s="33">
        <v>1.555</v>
      </c>
      <c r="W24" s="84">
        <f t="shared" si="3"/>
        <v>8592.6615808</v>
      </c>
    </row>
    <row r="25" s="1" customFormat="1" ht="23.1" customHeight="1" spans="1:23">
      <c r="A25" s="34">
        <v>15</v>
      </c>
      <c r="B25" s="35" t="s">
        <v>86</v>
      </c>
      <c r="C25" s="37" t="s">
        <v>87</v>
      </c>
      <c r="D25" s="34" t="s">
        <v>64</v>
      </c>
      <c r="E25" s="36">
        <v>9</v>
      </c>
      <c r="F25" s="34" t="s">
        <v>34</v>
      </c>
      <c r="G25" s="36">
        <v>83</v>
      </c>
      <c r="H25" s="34" t="s">
        <v>35</v>
      </c>
      <c r="I25" s="34" t="s">
        <v>36</v>
      </c>
      <c r="J25" s="34">
        <v>19</v>
      </c>
      <c r="K25" s="65" t="s">
        <v>37</v>
      </c>
      <c r="L25" s="34">
        <v>335</v>
      </c>
      <c r="M25" s="34" t="s">
        <v>38</v>
      </c>
      <c r="N25" s="34" t="s">
        <v>55</v>
      </c>
      <c r="O25" s="34">
        <v>5</v>
      </c>
      <c r="P25" s="34">
        <v>20</v>
      </c>
      <c r="Q25" s="34">
        <v>545216</v>
      </c>
      <c r="R25" s="31">
        <f t="shared" si="0"/>
        <v>612216</v>
      </c>
      <c r="S25" s="34">
        <f t="shared" si="2"/>
        <v>67000</v>
      </c>
      <c r="T25" s="34">
        <v>19.8</v>
      </c>
      <c r="U25" s="79">
        <f t="shared" si="1"/>
        <v>13266</v>
      </c>
      <c r="V25" s="83">
        <v>1.555</v>
      </c>
      <c r="W25" s="84">
        <f t="shared" si="3"/>
        <v>11166.7563216</v>
      </c>
    </row>
    <row r="26" s="1" customFormat="1" ht="23.1" customHeight="1" spans="1:23">
      <c r="A26" s="34">
        <v>16</v>
      </c>
      <c r="B26" s="35" t="s">
        <v>88</v>
      </c>
      <c r="C26" s="37" t="s">
        <v>89</v>
      </c>
      <c r="D26" s="34" t="s">
        <v>78</v>
      </c>
      <c r="E26" s="36">
        <v>8</v>
      </c>
      <c r="F26" s="34" t="s">
        <v>34</v>
      </c>
      <c r="G26" s="36">
        <v>83</v>
      </c>
      <c r="H26" s="34" t="s">
        <v>35</v>
      </c>
      <c r="I26" s="34" t="s">
        <v>36</v>
      </c>
      <c r="J26" s="34">
        <v>19</v>
      </c>
      <c r="K26" s="65" t="s">
        <v>79</v>
      </c>
      <c r="L26" s="34">
        <v>275</v>
      </c>
      <c r="M26" s="34" t="s">
        <v>38</v>
      </c>
      <c r="N26" s="34" t="s">
        <v>49</v>
      </c>
      <c r="O26" s="34">
        <v>4</v>
      </c>
      <c r="P26" s="34">
        <v>23</v>
      </c>
      <c r="Q26" s="34">
        <v>507904</v>
      </c>
      <c r="R26" s="31">
        <f t="shared" si="0"/>
        <v>558504</v>
      </c>
      <c r="S26" s="34">
        <f t="shared" si="2"/>
        <v>50600</v>
      </c>
      <c r="T26" s="34">
        <v>19.8</v>
      </c>
      <c r="U26" s="79">
        <f t="shared" si="1"/>
        <v>10018.8</v>
      </c>
      <c r="V26" s="33">
        <v>1.555</v>
      </c>
      <c r="W26" s="84">
        <f t="shared" si="3"/>
        <v>8433.40104288</v>
      </c>
    </row>
    <row r="27" s="1" customFormat="1" ht="23.1" customHeight="1" spans="1:23">
      <c r="A27" s="34">
        <v>17</v>
      </c>
      <c r="B27" s="35" t="s">
        <v>90</v>
      </c>
      <c r="C27" s="34" t="s">
        <v>91</v>
      </c>
      <c r="D27" s="34" t="s">
        <v>92</v>
      </c>
      <c r="E27" s="24">
        <v>11</v>
      </c>
      <c r="F27" s="34" t="s">
        <v>34</v>
      </c>
      <c r="G27" s="24">
        <v>85</v>
      </c>
      <c r="H27" s="34" t="s">
        <v>35</v>
      </c>
      <c r="I27" s="34" t="s">
        <v>36</v>
      </c>
      <c r="J27" s="64">
        <v>19</v>
      </c>
      <c r="K27" s="65" t="s">
        <v>37</v>
      </c>
      <c r="L27" s="34">
        <v>335</v>
      </c>
      <c r="M27" s="34" t="s">
        <v>38</v>
      </c>
      <c r="N27" s="34" t="s">
        <v>93</v>
      </c>
      <c r="O27" s="34">
        <v>4</v>
      </c>
      <c r="P27" s="36">
        <v>31</v>
      </c>
      <c r="Q27" s="64">
        <v>1069490</v>
      </c>
      <c r="R27" s="31">
        <f t="shared" si="0"/>
        <v>1152570</v>
      </c>
      <c r="S27" s="34">
        <f t="shared" si="2"/>
        <v>83080</v>
      </c>
      <c r="T27" s="34">
        <v>19.8</v>
      </c>
      <c r="U27" s="79">
        <f t="shared" si="1"/>
        <v>16449.84</v>
      </c>
      <c r="V27" s="83">
        <v>1.555</v>
      </c>
      <c r="W27" s="84">
        <f t="shared" si="3"/>
        <v>13846.777838784</v>
      </c>
    </row>
    <row r="28" s="1" customFormat="1" ht="23.1" customHeight="1" spans="1:23">
      <c r="A28" s="34">
        <v>18</v>
      </c>
      <c r="B28" s="35" t="s">
        <v>94</v>
      </c>
      <c r="C28" s="34" t="s">
        <v>95</v>
      </c>
      <c r="D28" s="34" t="s">
        <v>96</v>
      </c>
      <c r="E28" s="24">
        <v>8</v>
      </c>
      <c r="F28" s="34" t="s">
        <v>34</v>
      </c>
      <c r="G28" s="24">
        <v>83</v>
      </c>
      <c r="H28" s="34" t="s">
        <v>35</v>
      </c>
      <c r="I28" s="34" t="s">
        <v>36</v>
      </c>
      <c r="J28" s="64">
        <v>17</v>
      </c>
      <c r="K28" s="65" t="s">
        <v>37</v>
      </c>
      <c r="L28" s="34">
        <v>335</v>
      </c>
      <c r="M28" s="34" t="s">
        <v>38</v>
      </c>
      <c r="N28" s="34" t="s">
        <v>97</v>
      </c>
      <c r="O28" s="34">
        <v>6</v>
      </c>
      <c r="P28" s="36">
        <v>15</v>
      </c>
      <c r="Q28" s="64">
        <v>452250</v>
      </c>
      <c r="R28" s="31">
        <f t="shared" si="0"/>
        <v>512550</v>
      </c>
      <c r="S28" s="34">
        <f t="shared" si="2"/>
        <v>60300</v>
      </c>
      <c r="T28" s="34">
        <v>19.8</v>
      </c>
      <c r="U28" s="79">
        <f t="shared" si="1"/>
        <v>11939.4</v>
      </c>
      <c r="V28" s="33">
        <v>1.555</v>
      </c>
      <c r="W28" s="84">
        <f t="shared" si="3"/>
        <v>10050.08068944</v>
      </c>
    </row>
    <row r="29" s="1" customFormat="1" ht="23.1" customHeight="1" spans="1:23">
      <c r="A29" s="34">
        <v>19</v>
      </c>
      <c r="B29" s="35" t="s">
        <v>98</v>
      </c>
      <c r="C29" s="34" t="s">
        <v>99</v>
      </c>
      <c r="D29" s="34" t="s">
        <v>96</v>
      </c>
      <c r="E29" s="24">
        <v>7</v>
      </c>
      <c r="F29" s="34" t="s">
        <v>34</v>
      </c>
      <c r="G29" s="24">
        <v>83</v>
      </c>
      <c r="H29" s="34" t="s">
        <v>35</v>
      </c>
      <c r="I29" s="34" t="s">
        <v>36</v>
      </c>
      <c r="J29" s="64">
        <v>17</v>
      </c>
      <c r="K29" s="65" t="s">
        <v>37</v>
      </c>
      <c r="L29" s="34">
        <v>335</v>
      </c>
      <c r="M29" s="34" t="s">
        <v>38</v>
      </c>
      <c r="N29" s="34" t="s">
        <v>97</v>
      </c>
      <c r="O29" s="34">
        <v>6</v>
      </c>
      <c r="P29" s="36">
        <v>15</v>
      </c>
      <c r="Q29" s="64">
        <v>435690</v>
      </c>
      <c r="R29" s="31">
        <f t="shared" si="0"/>
        <v>495990</v>
      </c>
      <c r="S29" s="34">
        <f t="shared" si="2"/>
        <v>60300</v>
      </c>
      <c r="T29" s="34">
        <v>19.8</v>
      </c>
      <c r="U29" s="79">
        <f t="shared" si="1"/>
        <v>11939.4</v>
      </c>
      <c r="V29" s="83">
        <v>1.555</v>
      </c>
      <c r="W29" s="84">
        <f t="shared" si="3"/>
        <v>10050.08068944</v>
      </c>
    </row>
    <row r="30" s="1" customFormat="1" ht="23.1" customHeight="1" spans="1:23">
      <c r="A30" s="34">
        <v>20</v>
      </c>
      <c r="B30" s="35" t="s">
        <v>100</v>
      </c>
      <c r="C30" s="34" t="s">
        <v>101</v>
      </c>
      <c r="D30" s="34" t="s">
        <v>96</v>
      </c>
      <c r="E30" s="24">
        <v>7</v>
      </c>
      <c r="F30" s="34" t="s">
        <v>34</v>
      </c>
      <c r="G30" s="24">
        <v>83</v>
      </c>
      <c r="H30" s="34" t="s">
        <v>35</v>
      </c>
      <c r="I30" s="34" t="s">
        <v>36</v>
      </c>
      <c r="J30" s="64">
        <v>17</v>
      </c>
      <c r="K30" s="65" t="s">
        <v>102</v>
      </c>
      <c r="L30" s="34">
        <v>195</v>
      </c>
      <c r="M30" s="34" t="s">
        <v>38</v>
      </c>
      <c r="N30" s="34" t="s">
        <v>103</v>
      </c>
      <c r="O30" s="34">
        <v>2</v>
      </c>
      <c r="P30" s="36">
        <v>30</v>
      </c>
      <c r="Q30" s="64">
        <v>365480</v>
      </c>
      <c r="R30" s="31">
        <f t="shared" si="0"/>
        <v>388880</v>
      </c>
      <c r="S30" s="34">
        <f t="shared" si="2"/>
        <v>23400</v>
      </c>
      <c r="T30" s="34">
        <v>19.8</v>
      </c>
      <c r="U30" s="79">
        <f t="shared" si="1"/>
        <v>4633.2</v>
      </c>
      <c r="V30" s="33">
        <v>1.555</v>
      </c>
      <c r="W30" s="84">
        <f t="shared" si="3"/>
        <v>3900.03131232</v>
      </c>
    </row>
    <row r="31" s="2" customFormat="1" ht="23.1" customHeight="1" spans="1:23">
      <c r="A31" s="43">
        <v>21</v>
      </c>
      <c r="B31" s="44" t="s">
        <v>104</v>
      </c>
      <c r="C31" s="45" t="s">
        <v>105</v>
      </c>
      <c r="D31" s="46" t="s">
        <v>106</v>
      </c>
      <c r="E31" s="47">
        <v>9</v>
      </c>
      <c r="F31" s="46" t="s">
        <v>34</v>
      </c>
      <c r="G31" s="48">
        <v>92</v>
      </c>
      <c r="H31" s="49" t="s">
        <v>35</v>
      </c>
      <c r="I31" s="46" t="s">
        <v>36</v>
      </c>
      <c r="J31" s="46">
        <v>18</v>
      </c>
      <c r="K31" s="67" t="s">
        <v>107</v>
      </c>
      <c r="L31" s="46">
        <v>170</v>
      </c>
      <c r="M31" s="46" t="s">
        <v>38</v>
      </c>
      <c r="N31" s="49" t="s">
        <v>108</v>
      </c>
      <c r="O31" s="49">
        <v>2</v>
      </c>
      <c r="P31" s="46">
        <v>90</v>
      </c>
      <c r="Q31" s="49">
        <v>1205680</v>
      </c>
      <c r="R31" s="49">
        <f t="shared" si="0"/>
        <v>1266880</v>
      </c>
      <c r="S31" s="46">
        <f t="shared" si="2"/>
        <v>61200</v>
      </c>
      <c r="T31" s="46">
        <v>23.4</v>
      </c>
      <c r="U31" s="85">
        <f t="shared" si="1"/>
        <v>14320.8</v>
      </c>
      <c r="V31" s="86">
        <v>1.555</v>
      </c>
      <c r="W31" s="87">
        <f t="shared" si="3"/>
        <v>12054.64223808</v>
      </c>
    </row>
    <row r="32" s="3" customFormat="1" ht="23.1" customHeight="1" spans="1:23">
      <c r="A32" s="43">
        <v>22</v>
      </c>
      <c r="B32" s="44" t="s">
        <v>104</v>
      </c>
      <c r="C32" s="45" t="s">
        <v>105</v>
      </c>
      <c r="D32" s="46" t="s">
        <v>109</v>
      </c>
      <c r="E32" s="47">
        <v>1</v>
      </c>
      <c r="F32" s="46" t="s">
        <v>34</v>
      </c>
      <c r="G32" s="48">
        <v>132</v>
      </c>
      <c r="H32" s="49" t="s">
        <v>35</v>
      </c>
      <c r="I32" s="46" t="s">
        <v>36</v>
      </c>
      <c r="J32" s="46">
        <v>30</v>
      </c>
      <c r="K32" s="67" t="s">
        <v>110</v>
      </c>
      <c r="L32" s="46">
        <v>105</v>
      </c>
      <c r="M32" s="46" t="s">
        <v>38</v>
      </c>
      <c r="N32" s="49" t="s">
        <v>108</v>
      </c>
      <c r="O32" s="49">
        <v>2</v>
      </c>
      <c r="P32" s="46">
        <v>90</v>
      </c>
      <c r="Q32" s="49">
        <v>168500</v>
      </c>
      <c r="R32" s="49">
        <f t="shared" si="0"/>
        <v>206300</v>
      </c>
      <c r="S32" s="46">
        <f t="shared" si="2"/>
        <v>37800</v>
      </c>
      <c r="T32" s="46">
        <v>26.7</v>
      </c>
      <c r="U32" s="85">
        <f t="shared" si="1"/>
        <v>10092.6</v>
      </c>
      <c r="V32" s="86"/>
      <c r="W32" s="87">
        <f t="shared" si="3"/>
        <v>8495.52275376</v>
      </c>
    </row>
    <row r="33" s="1" customFormat="1" ht="23.1" customHeight="1" spans="1:23">
      <c r="A33" s="34">
        <v>23</v>
      </c>
      <c r="B33" s="35" t="s">
        <v>111</v>
      </c>
      <c r="C33" s="34" t="s">
        <v>112</v>
      </c>
      <c r="D33" s="34" t="s">
        <v>96</v>
      </c>
      <c r="E33" s="24">
        <v>8</v>
      </c>
      <c r="F33" s="34" t="s">
        <v>34</v>
      </c>
      <c r="G33" s="24">
        <v>83</v>
      </c>
      <c r="H33" s="34" t="s">
        <v>35</v>
      </c>
      <c r="I33" s="34" t="s">
        <v>36</v>
      </c>
      <c r="J33" s="64">
        <v>17</v>
      </c>
      <c r="K33" s="65" t="s">
        <v>102</v>
      </c>
      <c r="L33" s="34">
        <v>195</v>
      </c>
      <c r="M33" s="34" t="s">
        <v>38</v>
      </c>
      <c r="N33" s="34" t="s">
        <v>113</v>
      </c>
      <c r="O33" s="34">
        <v>2</v>
      </c>
      <c r="P33" s="36">
        <v>18</v>
      </c>
      <c r="Q33" s="64">
        <v>179504</v>
      </c>
      <c r="R33" s="31">
        <f t="shared" si="0"/>
        <v>193544</v>
      </c>
      <c r="S33" s="34">
        <f t="shared" si="2"/>
        <v>14040</v>
      </c>
      <c r="T33" s="34">
        <v>19.8</v>
      </c>
      <c r="U33" s="79">
        <f t="shared" si="1"/>
        <v>2779.92</v>
      </c>
      <c r="V33" s="33">
        <v>1.555</v>
      </c>
      <c r="W33" s="84">
        <f t="shared" si="3"/>
        <v>2340.018787392</v>
      </c>
    </row>
    <row r="34" s="1" customFormat="1" ht="23.1" customHeight="1" spans="1:23">
      <c r="A34" s="34">
        <v>24</v>
      </c>
      <c r="B34" s="35" t="s">
        <v>114</v>
      </c>
      <c r="C34" s="37" t="s">
        <v>115</v>
      </c>
      <c r="D34" s="34" t="s">
        <v>116</v>
      </c>
      <c r="E34" s="24">
        <v>6</v>
      </c>
      <c r="F34" s="50" t="s">
        <v>48</v>
      </c>
      <c r="G34" s="24">
        <v>85</v>
      </c>
      <c r="H34" s="51" t="s">
        <v>35</v>
      </c>
      <c r="I34" s="34" t="s">
        <v>36</v>
      </c>
      <c r="J34" s="64">
        <v>17</v>
      </c>
      <c r="K34" s="65" t="s">
        <v>37</v>
      </c>
      <c r="L34" s="34">
        <v>335</v>
      </c>
      <c r="M34" s="34" t="s">
        <v>38</v>
      </c>
      <c r="N34" s="34" t="s">
        <v>117</v>
      </c>
      <c r="O34" s="34">
        <v>2</v>
      </c>
      <c r="P34" s="36">
        <v>35</v>
      </c>
      <c r="Q34" s="64">
        <v>245560</v>
      </c>
      <c r="R34" s="31">
        <f t="shared" si="0"/>
        <v>292460</v>
      </c>
      <c r="S34" s="34">
        <f t="shared" si="2"/>
        <v>46900</v>
      </c>
      <c r="T34" s="34">
        <v>19.8</v>
      </c>
      <c r="U34" s="79">
        <f t="shared" si="1"/>
        <v>9286.2</v>
      </c>
      <c r="V34" s="83">
        <v>1.555</v>
      </c>
      <c r="W34" s="84">
        <f t="shared" si="3"/>
        <v>7816.72942512</v>
      </c>
    </row>
    <row r="35" s="1" customFormat="1" ht="23.1" customHeight="1" spans="1:23">
      <c r="A35" s="34">
        <v>25</v>
      </c>
      <c r="B35" s="35" t="s">
        <v>118</v>
      </c>
      <c r="C35" s="37" t="s">
        <v>119</v>
      </c>
      <c r="D35" s="34" t="s">
        <v>120</v>
      </c>
      <c r="E35" s="24">
        <v>5</v>
      </c>
      <c r="F35" s="34" t="s">
        <v>34</v>
      </c>
      <c r="G35" s="24">
        <v>83</v>
      </c>
      <c r="H35" s="51" t="s">
        <v>35</v>
      </c>
      <c r="I35" s="34" t="s">
        <v>36</v>
      </c>
      <c r="J35" s="64">
        <v>19</v>
      </c>
      <c r="K35" s="65" t="s">
        <v>37</v>
      </c>
      <c r="L35" s="40">
        <v>340</v>
      </c>
      <c r="M35" s="34" t="s">
        <v>38</v>
      </c>
      <c r="N35" s="34" t="s">
        <v>121</v>
      </c>
      <c r="O35" s="34">
        <v>2</v>
      </c>
      <c r="P35" s="36">
        <v>28</v>
      </c>
      <c r="Q35" s="64">
        <v>154000</v>
      </c>
      <c r="R35" s="31">
        <f t="shared" si="0"/>
        <v>192080</v>
      </c>
      <c r="S35" s="34">
        <f t="shared" si="2"/>
        <v>38080</v>
      </c>
      <c r="T35" s="34">
        <v>19.8</v>
      </c>
      <c r="U35" s="79">
        <f t="shared" si="1"/>
        <v>7539.84</v>
      </c>
      <c r="V35" s="33">
        <v>1.555</v>
      </c>
      <c r="W35" s="84">
        <f t="shared" si="3"/>
        <v>6346.717622784</v>
      </c>
    </row>
    <row r="36" s="1" customFormat="1" ht="23.1" customHeight="1" spans="1:23">
      <c r="A36" s="34">
        <v>26</v>
      </c>
      <c r="B36" s="35" t="s">
        <v>122</v>
      </c>
      <c r="C36" s="37" t="s">
        <v>123</v>
      </c>
      <c r="D36" s="34" t="s">
        <v>124</v>
      </c>
      <c r="E36" s="24">
        <v>5</v>
      </c>
      <c r="F36" s="34" t="s">
        <v>34</v>
      </c>
      <c r="G36" s="24">
        <v>75</v>
      </c>
      <c r="H36" s="34" t="s">
        <v>35</v>
      </c>
      <c r="I36" s="34" t="s">
        <v>36</v>
      </c>
      <c r="J36" s="64">
        <v>15</v>
      </c>
      <c r="K36" s="65" t="s">
        <v>37</v>
      </c>
      <c r="L36" s="34">
        <v>340</v>
      </c>
      <c r="M36" s="34" t="s">
        <v>38</v>
      </c>
      <c r="N36" s="34" t="s">
        <v>125</v>
      </c>
      <c r="O36" s="34">
        <v>2</v>
      </c>
      <c r="P36" s="68">
        <v>16.5</v>
      </c>
      <c r="Q36" s="64">
        <v>88770</v>
      </c>
      <c r="R36" s="31">
        <f t="shared" si="0"/>
        <v>111210</v>
      </c>
      <c r="S36" s="34">
        <f t="shared" si="2"/>
        <v>22440</v>
      </c>
      <c r="T36" s="34">
        <v>18.2</v>
      </c>
      <c r="U36" s="79">
        <f t="shared" si="1"/>
        <v>4084.08</v>
      </c>
      <c r="V36" s="83">
        <v>1.555</v>
      </c>
      <c r="W36" s="84">
        <f t="shared" si="3"/>
        <v>3437.805379008</v>
      </c>
    </row>
    <row r="37" s="4" customFormat="1" ht="23.1" customHeight="1" spans="1:23">
      <c r="A37" s="34">
        <v>27</v>
      </c>
      <c r="B37" s="35" t="s">
        <v>126</v>
      </c>
      <c r="C37" s="52" t="s">
        <v>127</v>
      </c>
      <c r="D37" s="35" t="s">
        <v>128</v>
      </c>
      <c r="E37" s="53">
        <v>4</v>
      </c>
      <c r="F37" s="35" t="s">
        <v>34</v>
      </c>
      <c r="G37" s="53">
        <v>85</v>
      </c>
      <c r="H37" s="35" t="s">
        <v>35</v>
      </c>
      <c r="I37" s="35" t="s">
        <v>36</v>
      </c>
      <c r="J37" s="69">
        <v>19</v>
      </c>
      <c r="K37" s="70" t="s">
        <v>129</v>
      </c>
      <c r="L37" s="38">
        <v>105</v>
      </c>
      <c r="M37" s="35" t="s">
        <v>38</v>
      </c>
      <c r="N37" s="38" t="s">
        <v>130</v>
      </c>
      <c r="O37" s="38">
        <v>2</v>
      </c>
      <c r="P37" s="38">
        <v>48</v>
      </c>
      <c r="Q37" s="32">
        <v>192000</v>
      </c>
      <c r="R37" s="32">
        <f t="shared" si="0"/>
        <v>220800</v>
      </c>
      <c r="S37" s="35">
        <v>28800</v>
      </c>
      <c r="T37" s="35">
        <v>19.8</v>
      </c>
      <c r="U37" s="88">
        <v>5702</v>
      </c>
      <c r="V37" s="89"/>
      <c r="W37" s="84">
        <f t="shared" si="3"/>
        <v>4799.7018352</v>
      </c>
    </row>
    <row r="38" s="1" customFormat="1" ht="23.1" customHeight="1" spans="1:23">
      <c r="A38" s="34">
        <v>28</v>
      </c>
      <c r="B38" s="52" t="s">
        <v>131</v>
      </c>
      <c r="C38" s="24">
        <v>421321000454</v>
      </c>
      <c r="D38" s="54" t="s">
        <v>132</v>
      </c>
      <c r="E38" s="24">
        <v>8</v>
      </c>
      <c r="F38" s="34" t="s">
        <v>34</v>
      </c>
      <c r="G38" s="36">
        <v>74</v>
      </c>
      <c r="H38" s="34" t="s">
        <v>133</v>
      </c>
      <c r="I38" s="34" t="s">
        <v>36</v>
      </c>
      <c r="J38" s="34">
        <v>9</v>
      </c>
      <c r="K38" s="65" t="s">
        <v>37</v>
      </c>
      <c r="L38" s="34">
        <v>335</v>
      </c>
      <c r="M38" s="34" t="s">
        <v>38</v>
      </c>
      <c r="N38" s="34" t="s">
        <v>134</v>
      </c>
      <c r="O38" s="34">
        <v>3</v>
      </c>
      <c r="P38" s="34">
        <v>21.5</v>
      </c>
      <c r="Q38" s="34">
        <v>307432</v>
      </c>
      <c r="R38" s="31">
        <f t="shared" si="0"/>
        <v>350647</v>
      </c>
      <c r="S38" s="34">
        <f t="shared" ref="S38:S54" si="4">P38*O38*2*L38</f>
        <v>43215</v>
      </c>
      <c r="T38" s="34">
        <v>19.6</v>
      </c>
      <c r="U38" s="79">
        <f t="shared" ref="U38:U54" si="5">S38*T38/100</f>
        <v>8470.14</v>
      </c>
      <c r="V38" s="33">
        <v>1.555</v>
      </c>
      <c r="W38" s="84">
        <f t="shared" si="3"/>
        <v>7129.804718064</v>
      </c>
    </row>
    <row r="39" s="1" customFormat="1" ht="23.1" customHeight="1" spans="1:23">
      <c r="A39" s="34">
        <v>29</v>
      </c>
      <c r="B39" s="35" t="s">
        <v>135</v>
      </c>
      <c r="C39" s="37" t="s">
        <v>136</v>
      </c>
      <c r="D39" s="34" t="s">
        <v>137</v>
      </c>
      <c r="E39" s="36">
        <v>5</v>
      </c>
      <c r="F39" s="34" t="s">
        <v>34</v>
      </c>
      <c r="G39" s="36">
        <v>60.3</v>
      </c>
      <c r="H39" s="31" t="s">
        <v>133</v>
      </c>
      <c r="I39" s="34" t="s">
        <v>36</v>
      </c>
      <c r="J39" s="34">
        <v>7</v>
      </c>
      <c r="K39" s="65" t="s">
        <v>37</v>
      </c>
      <c r="L39" s="34">
        <v>340</v>
      </c>
      <c r="M39" s="34" t="s">
        <v>38</v>
      </c>
      <c r="N39" s="34" t="s">
        <v>138</v>
      </c>
      <c r="O39" s="34">
        <v>2</v>
      </c>
      <c r="P39" s="34">
        <v>26</v>
      </c>
      <c r="Q39" s="34">
        <v>151320</v>
      </c>
      <c r="R39" s="31">
        <f t="shared" si="0"/>
        <v>186680</v>
      </c>
      <c r="S39" s="34">
        <f t="shared" si="4"/>
        <v>35360</v>
      </c>
      <c r="T39" s="34">
        <v>18.9</v>
      </c>
      <c r="U39" s="79">
        <f t="shared" si="5"/>
        <v>6683.04</v>
      </c>
      <c r="V39" s="83">
        <v>1.555</v>
      </c>
      <c r="W39" s="84">
        <f t="shared" si="3"/>
        <v>5625.499711104</v>
      </c>
    </row>
    <row r="40" s="1" customFormat="1" ht="23.1" customHeight="1" spans="1:23">
      <c r="A40" s="34">
        <v>30</v>
      </c>
      <c r="B40" s="35" t="s">
        <v>139</v>
      </c>
      <c r="C40" s="37" t="s">
        <v>140</v>
      </c>
      <c r="D40" s="34" t="s">
        <v>141</v>
      </c>
      <c r="E40" s="36">
        <v>5</v>
      </c>
      <c r="F40" s="34" t="s">
        <v>34</v>
      </c>
      <c r="G40" s="36">
        <v>84</v>
      </c>
      <c r="H40" s="31" t="s">
        <v>133</v>
      </c>
      <c r="I40" s="34" t="s">
        <v>36</v>
      </c>
      <c r="J40" s="34">
        <v>7</v>
      </c>
      <c r="K40" s="65" t="s">
        <v>37</v>
      </c>
      <c r="L40" s="34">
        <v>340</v>
      </c>
      <c r="M40" s="34" t="s">
        <v>38</v>
      </c>
      <c r="N40" s="34" t="s">
        <v>142</v>
      </c>
      <c r="O40" s="34">
        <v>3</v>
      </c>
      <c r="P40" s="34">
        <v>22</v>
      </c>
      <c r="Q40" s="34">
        <v>187220</v>
      </c>
      <c r="R40" s="31">
        <f t="shared" si="0"/>
        <v>232100</v>
      </c>
      <c r="S40" s="34">
        <f t="shared" si="4"/>
        <v>44880</v>
      </c>
      <c r="T40" s="34">
        <v>21.2</v>
      </c>
      <c r="U40" s="79">
        <f t="shared" si="5"/>
        <v>9514.56</v>
      </c>
      <c r="V40" s="83">
        <v>1.555</v>
      </c>
      <c r="W40" s="84">
        <f t="shared" si="3"/>
        <v>8008.953190656</v>
      </c>
    </row>
    <row r="41" s="1" customFormat="1" ht="23.1" customHeight="1" spans="1:23">
      <c r="A41" s="34">
        <v>31</v>
      </c>
      <c r="B41" s="35" t="s">
        <v>143</v>
      </c>
      <c r="C41" s="104" t="s">
        <v>144</v>
      </c>
      <c r="D41" s="34" t="s">
        <v>145</v>
      </c>
      <c r="E41" s="24">
        <v>5</v>
      </c>
      <c r="F41" s="34" t="s">
        <v>34</v>
      </c>
      <c r="G41" s="24">
        <v>61.5</v>
      </c>
      <c r="H41" s="34" t="s">
        <v>133</v>
      </c>
      <c r="I41" s="34" t="s">
        <v>36</v>
      </c>
      <c r="J41" s="64">
        <v>7</v>
      </c>
      <c r="K41" s="65" t="s">
        <v>37</v>
      </c>
      <c r="L41" s="34">
        <v>340</v>
      </c>
      <c r="M41" s="34" t="s">
        <v>38</v>
      </c>
      <c r="N41" s="34" t="s">
        <v>146</v>
      </c>
      <c r="O41" s="34">
        <v>3</v>
      </c>
      <c r="P41" s="36">
        <v>17</v>
      </c>
      <c r="Q41" s="64">
        <v>141780</v>
      </c>
      <c r="R41" s="31">
        <f t="shared" si="0"/>
        <v>176460</v>
      </c>
      <c r="S41" s="34">
        <f t="shared" si="4"/>
        <v>34680</v>
      </c>
      <c r="T41" s="34">
        <v>18.9</v>
      </c>
      <c r="U41" s="79">
        <f t="shared" si="5"/>
        <v>6554.52</v>
      </c>
      <c r="V41" s="33">
        <v>1.555</v>
      </c>
      <c r="W41" s="84">
        <f t="shared" si="3"/>
        <v>5517.317024352</v>
      </c>
    </row>
    <row r="42" s="1" customFormat="1" ht="23.1" customHeight="1" spans="1:23">
      <c r="A42" s="34">
        <v>32</v>
      </c>
      <c r="B42" s="35" t="s">
        <v>147</v>
      </c>
      <c r="C42" s="37" t="s">
        <v>148</v>
      </c>
      <c r="D42" s="34" t="s">
        <v>132</v>
      </c>
      <c r="E42" s="24">
        <v>7</v>
      </c>
      <c r="F42" s="34" t="s">
        <v>34</v>
      </c>
      <c r="G42" s="24">
        <v>74</v>
      </c>
      <c r="H42" s="34" t="s">
        <v>133</v>
      </c>
      <c r="I42" s="34" t="s">
        <v>36</v>
      </c>
      <c r="J42" s="64">
        <v>9</v>
      </c>
      <c r="K42" s="65" t="s">
        <v>37</v>
      </c>
      <c r="L42" s="34">
        <v>335</v>
      </c>
      <c r="M42" s="34" t="s">
        <v>38</v>
      </c>
      <c r="N42" s="34" t="s">
        <v>149</v>
      </c>
      <c r="O42" s="34">
        <v>2</v>
      </c>
      <c r="P42" s="36">
        <v>19</v>
      </c>
      <c r="Q42" s="64">
        <v>183312</v>
      </c>
      <c r="R42" s="31">
        <f t="shared" si="0"/>
        <v>208772</v>
      </c>
      <c r="S42" s="34">
        <f t="shared" si="4"/>
        <v>25460</v>
      </c>
      <c r="T42" s="34">
        <v>19.6</v>
      </c>
      <c r="U42" s="79">
        <f t="shared" si="5"/>
        <v>4990.16</v>
      </c>
      <c r="V42" s="33">
        <v>1.555</v>
      </c>
      <c r="W42" s="84">
        <f t="shared" si="3"/>
        <v>4200.505105216</v>
      </c>
    </row>
    <row r="43" s="1" customFormat="1" ht="23.1" customHeight="1" spans="1:23">
      <c r="A43" s="34">
        <v>33</v>
      </c>
      <c r="B43" s="35" t="s">
        <v>150</v>
      </c>
      <c r="C43" s="37" t="s">
        <v>151</v>
      </c>
      <c r="D43" s="34" t="s">
        <v>152</v>
      </c>
      <c r="E43" s="24">
        <v>6</v>
      </c>
      <c r="F43" s="34" t="s">
        <v>34</v>
      </c>
      <c r="G43" s="24">
        <v>83</v>
      </c>
      <c r="H43" s="34" t="s">
        <v>133</v>
      </c>
      <c r="I43" s="34" t="s">
        <v>36</v>
      </c>
      <c r="J43" s="64">
        <v>7</v>
      </c>
      <c r="K43" s="65" t="s">
        <v>37</v>
      </c>
      <c r="L43" s="34">
        <v>335</v>
      </c>
      <c r="M43" s="34" t="s">
        <v>38</v>
      </c>
      <c r="N43" s="34" t="s">
        <v>153</v>
      </c>
      <c r="O43" s="34">
        <v>2</v>
      </c>
      <c r="P43" s="36">
        <v>18</v>
      </c>
      <c r="Q43" s="64">
        <v>152880</v>
      </c>
      <c r="R43" s="31">
        <f t="shared" si="0"/>
        <v>177000</v>
      </c>
      <c r="S43" s="34">
        <f t="shared" si="4"/>
        <v>24120</v>
      </c>
      <c r="T43" s="34">
        <v>21.2</v>
      </c>
      <c r="U43" s="79">
        <f t="shared" si="5"/>
        <v>5113.44</v>
      </c>
      <c r="V43" s="83">
        <v>1.555</v>
      </c>
      <c r="W43" s="84">
        <f t="shared" si="3"/>
        <v>4304.276982144</v>
      </c>
    </row>
    <row r="44" s="1" customFormat="1" ht="23.1" customHeight="1" spans="1:23">
      <c r="A44" s="34">
        <v>34</v>
      </c>
      <c r="B44" s="35" t="s">
        <v>154</v>
      </c>
      <c r="C44" s="37" t="s">
        <v>155</v>
      </c>
      <c r="D44" s="34" t="s">
        <v>156</v>
      </c>
      <c r="E44" s="24">
        <v>4</v>
      </c>
      <c r="F44" s="34" t="s">
        <v>34</v>
      </c>
      <c r="G44" s="24">
        <v>82</v>
      </c>
      <c r="H44" s="34" t="s">
        <v>133</v>
      </c>
      <c r="I44" s="34" t="s">
        <v>36</v>
      </c>
      <c r="J44" s="64">
        <v>7</v>
      </c>
      <c r="K44" s="65" t="s">
        <v>37</v>
      </c>
      <c r="L44" s="34">
        <v>335</v>
      </c>
      <c r="M44" s="34" t="s">
        <v>38</v>
      </c>
      <c r="N44" s="34" t="s">
        <v>157</v>
      </c>
      <c r="O44" s="34">
        <v>2</v>
      </c>
      <c r="P44" s="36">
        <v>10</v>
      </c>
      <c r="Q44" s="64">
        <v>54000</v>
      </c>
      <c r="R44" s="31">
        <f t="shared" si="0"/>
        <v>67400</v>
      </c>
      <c r="S44" s="34">
        <f t="shared" si="4"/>
        <v>13400</v>
      </c>
      <c r="T44" s="34">
        <v>21.2</v>
      </c>
      <c r="U44" s="79">
        <f t="shared" si="5"/>
        <v>2840.8</v>
      </c>
      <c r="V44" s="33">
        <v>1.555</v>
      </c>
      <c r="W44" s="84">
        <f t="shared" si="3"/>
        <v>2391.26499008</v>
      </c>
    </row>
    <row r="45" s="1" customFormat="1" ht="23.1" customHeight="1" spans="1:23">
      <c r="A45" s="34">
        <v>35</v>
      </c>
      <c r="B45" s="35" t="s">
        <v>158</v>
      </c>
      <c r="C45" s="37" t="s">
        <v>159</v>
      </c>
      <c r="D45" s="34" t="s">
        <v>160</v>
      </c>
      <c r="E45" s="24">
        <v>4</v>
      </c>
      <c r="F45" s="34" t="s">
        <v>34</v>
      </c>
      <c r="G45" s="24">
        <v>70</v>
      </c>
      <c r="H45" s="34" t="s">
        <v>133</v>
      </c>
      <c r="I45" s="34" t="s">
        <v>36</v>
      </c>
      <c r="J45" s="64">
        <v>7</v>
      </c>
      <c r="K45" s="65" t="s">
        <v>37</v>
      </c>
      <c r="L45" s="34">
        <v>335</v>
      </c>
      <c r="M45" s="34" t="s">
        <v>38</v>
      </c>
      <c r="N45" s="34" t="s">
        <v>161</v>
      </c>
      <c r="O45" s="34">
        <v>4</v>
      </c>
      <c r="P45" s="36">
        <v>21</v>
      </c>
      <c r="Q45" s="64">
        <v>226800</v>
      </c>
      <c r="R45" s="31">
        <f t="shared" si="0"/>
        <v>283080</v>
      </c>
      <c r="S45" s="34">
        <f t="shared" si="4"/>
        <v>56280</v>
      </c>
      <c r="T45" s="34">
        <v>19.6</v>
      </c>
      <c r="U45" s="79">
        <f t="shared" si="5"/>
        <v>11030.88</v>
      </c>
      <c r="V45" s="83">
        <v>1.555</v>
      </c>
      <c r="W45" s="84">
        <f t="shared" si="3"/>
        <v>9285.327074688</v>
      </c>
    </row>
    <row r="46" s="1" customFormat="1" ht="23.1" customHeight="1" spans="1:23">
      <c r="A46" s="34">
        <v>36</v>
      </c>
      <c r="B46" s="55" t="s">
        <v>162</v>
      </c>
      <c r="C46" s="31">
        <v>42131000340</v>
      </c>
      <c r="D46" s="34" t="s">
        <v>163</v>
      </c>
      <c r="E46" s="36">
        <v>10</v>
      </c>
      <c r="F46" s="34" t="s">
        <v>34</v>
      </c>
      <c r="G46" s="24">
        <v>92</v>
      </c>
      <c r="H46" s="31" t="s">
        <v>35</v>
      </c>
      <c r="I46" s="34" t="s">
        <v>36</v>
      </c>
      <c r="J46" s="34">
        <v>18</v>
      </c>
      <c r="K46" s="65" t="s">
        <v>37</v>
      </c>
      <c r="L46" s="34">
        <v>335</v>
      </c>
      <c r="M46" s="34" t="s">
        <v>38</v>
      </c>
      <c r="N46" s="31" t="s">
        <v>164</v>
      </c>
      <c r="O46" s="31">
        <v>2</v>
      </c>
      <c r="P46" s="34">
        <v>90</v>
      </c>
      <c r="Q46" s="31">
        <v>1101640</v>
      </c>
      <c r="R46" s="31">
        <f t="shared" si="0"/>
        <v>1222240</v>
      </c>
      <c r="S46" s="34">
        <f t="shared" si="4"/>
        <v>120600</v>
      </c>
      <c r="T46" s="34">
        <v>23.4</v>
      </c>
      <c r="U46" s="79">
        <f t="shared" si="5"/>
        <v>28220.4</v>
      </c>
      <c r="V46" s="33">
        <v>1.555</v>
      </c>
      <c r="W46" s="84">
        <f t="shared" si="3"/>
        <v>23754.73617504</v>
      </c>
    </row>
    <row r="47" s="1" customFormat="1" ht="23.1" customHeight="1" spans="1:23">
      <c r="A47" s="34">
        <v>37</v>
      </c>
      <c r="B47" s="35" t="s">
        <v>165</v>
      </c>
      <c r="C47" s="37" t="s">
        <v>166</v>
      </c>
      <c r="D47" s="34" t="s">
        <v>167</v>
      </c>
      <c r="E47" s="24">
        <v>4</v>
      </c>
      <c r="F47" s="34" t="s">
        <v>34</v>
      </c>
      <c r="G47" s="24">
        <v>83</v>
      </c>
      <c r="H47" s="34" t="s">
        <v>133</v>
      </c>
      <c r="I47" s="34" t="s">
        <v>36</v>
      </c>
      <c r="J47" s="64">
        <v>7</v>
      </c>
      <c r="K47" s="65" t="s">
        <v>37</v>
      </c>
      <c r="L47" s="34">
        <v>335</v>
      </c>
      <c r="M47" s="34" t="s">
        <v>38</v>
      </c>
      <c r="N47" s="34" t="s">
        <v>168</v>
      </c>
      <c r="O47" s="34">
        <v>2</v>
      </c>
      <c r="P47" s="36">
        <v>25</v>
      </c>
      <c r="Q47" s="64">
        <v>127000</v>
      </c>
      <c r="R47" s="31">
        <f t="shared" si="0"/>
        <v>160500</v>
      </c>
      <c r="S47" s="34">
        <f t="shared" si="4"/>
        <v>33500</v>
      </c>
      <c r="T47" s="34">
        <v>21.2</v>
      </c>
      <c r="U47" s="79">
        <f t="shared" si="5"/>
        <v>7102</v>
      </c>
      <c r="V47" s="83">
        <v>1.555</v>
      </c>
      <c r="W47" s="84">
        <f t="shared" si="3"/>
        <v>5978.1624752</v>
      </c>
    </row>
    <row r="48" s="1" customFormat="1" ht="23.1" customHeight="1" spans="1:23">
      <c r="A48" s="34">
        <v>38</v>
      </c>
      <c r="B48" s="35" t="s">
        <v>169</v>
      </c>
      <c r="C48" s="37" t="s">
        <v>170</v>
      </c>
      <c r="D48" s="34" t="s">
        <v>171</v>
      </c>
      <c r="E48" s="24">
        <v>5</v>
      </c>
      <c r="F48" s="34" t="s">
        <v>34</v>
      </c>
      <c r="G48" s="24">
        <v>86</v>
      </c>
      <c r="H48" s="34" t="s">
        <v>133</v>
      </c>
      <c r="I48" s="34" t="s">
        <v>36</v>
      </c>
      <c r="J48" s="64">
        <v>7</v>
      </c>
      <c r="K48" s="65" t="s">
        <v>37</v>
      </c>
      <c r="L48" s="34">
        <v>335</v>
      </c>
      <c r="M48" s="34" t="s">
        <v>38</v>
      </c>
      <c r="N48" s="34" t="s">
        <v>172</v>
      </c>
      <c r="O48" s="34">
        <v>4</v>
      </c>
      <c r="P48" s="36">
        <v>18</v>
      </c>
      <c r="Q48" s="64">
        <v>216720</v>
      </c>
      <c r="R48" s="31">
        <f t="shared" si="0"/>
        <v>264960</v>
      </c>
      <c r="S48" s="34">
        <f t="shared" si="4"/>
        <v>48240</v>
      </c>
      <c r="T48" s="34">
        <v>21.2</v>
      </c>
      <c r="U48" s="79">
        <f t="shared" si="5"/>
        <v>10226.88</v>
      </c>
      <c r="V48" s="83">
        <v>1.555</v>
      </c>
      <c r="W48" s="84">
        <f t="shared" si="3"/>
        <v>8608.553964288</v>
      </c>
    </row>
    <row r="49" s="1" customFormat="1" ht="23.1" customHeight="1" spans="1:23">
      <c r="A49" s="34">
        <v>39</v>
      </c>
      <c r="B49" s="35" t="s">
        <v>173</v>
      </c>
      <c r="C49" s="37" t="s">
        <v>174</v>
      </c>
      <c r="D49" s="34" t="s">
        <v>175</v>
      </c>
      <c r="E49" s="24">
        <v>9</v>
      </c>
      <c r="F49" s="34" t="s">
        <v>34</v>
      </c>
      <c r="G49" s="24">
        <v>60.5</v>
      </c>
      <c r="H49" s="34" t="s">
        <v>133</v>
      </c>
      <c r="I49" s="34" t="s">
        <v>36</v>
      </c>
      <c r="J49" s="64">
        <v>9</v>
      </c>
      <c r="K49" s="65" t="s">
        <v>37</v>
      </c>
      <c r="L49" s="34">
        <v>335</v>
      </c>
      <c r="M49" s="34" t="s">
        <v>38</v>
      </c>
      <c r="N49" s="34" t="s">
        <v>176</v>
      </c>
      <c r="O49" s="34">
        <v>4</v>
      </c>
      <c r="P49" s="36">
        <v>27</v>
      </c>
      <c r="Q49" s="64">
        <v>557020</v>
      </c>
      <c r="R49" s="31">
        <f t="shared" si="0"/>
        <v>629380</v>
      </c>
      <c r="S49" s="34">
        <f t="shared" si="4"/>
        <v>72360</v>
      </c>
      <c r="T49" s="34">
        <v>18.9</v>
      </c>
      <c r="U49" s="79">
        <f t="shared" si="5"/>
        <v>13676.04</v>
      </c>
      <c r="V49" s="33">
        <v>1.555</v>
      </c>
      <c r="W49" s="84">
        <f t="shared" si="3"/>
        <v>11511.910607904</v>
      </c>
    </row>
    <row r="50" s="2" customFormat="1" ht="23.1" customHeight="1" spans="1:23">
      <c r="A50" s="46">
        <v>40</v>
      </c>
      <c r="B50" s="46" t="s">
        <v>177</v>
      </c>
      <c r="C50" s="45" t="s">
        <v>178</v>
      </c>
      <c r="D50" s="46" t="s">
        <v>179</v>
      </c>
      <c r="E50" s="48">
        <v>4</v>
      </c>
      <c r="F50" s="46" t="s">
        <v>34</v>
      </c>
      <c r="G50" s="48">
        <v>78</v>
      </c>
      <c r="H50" s="46" t="s">
        <v>133</v>
      </c>
      <c r="I50" s="46" t="s">
        <v>36</v>
      </c>
      <c r="J50" s="71">
        <v>7</v>
      </c>
      <c r="K50" s="67" t="s">
        <v>180</v>
      </c>
      <c r="L50" s="46">
        <v>110</v>
      </c>
      <c r="M50" s="46" t="s">
        <v>38</v>
      </c>
      <c r="N50" s="46" t="s">
        <v>181</v>
      </c>
      <c r="O50" s="46">
        <v>3</v>
      </c>
      <c r="P50" s="47">
        <v>14</v>
      </c>
      <c r="Q50" s="71">
        <v>96600</v>
      </c>
      <c r="R50" s="49">
        <f t="shared" si="0"/>
        <v>105840</v>
      </c>
      <c r="S50" s="46">
        <f t="shared" si="4"/>
        <v>9240</v>
      </c>
      <c r="T50" s="46">
        <v>19.6</v>
      </c>
      <c r="U50" s="85">
        <f t="shared" si="5"/>
        <v>1811.04</v>
      </c>
      <c r="V50" s="86">
        <v>1.555</v>
      </c>
      <c r="W50" s="87">
        <f t="shared" si="3"/>
        <v>1524.456683904</v>
      </c>
    </row>
    <row r="51" s="2" customFormat="1" ht="23.1" customHeight="1" spans="1:23">
      <c r="A51" s="46">
        <v>41</v>
      </c>
      <c r="B51" s="46" t="s">
        <v>177</v>
      </c>
      <c r="C51" s="45" t="s">
        <v>178</v>
      </c>
      <c r="D51" s="46" t="s">
        <v>179</v>
      </c>
      <c r="E51" s="48">
        <v>4</v>
      </c>
      <c r="F51" s="46" t="s">
        <v>34</v>
      </c>
      <c r="G51" s="48">
        <v>78</v>
      </c>
      <c r="H51" s="46" t="s">
        <v>133</v>
      </c>
      <c r="I51" s="46" t="s">
        <v>36</v>
      </c>
      <c r="J51" s="71">
        <v>7</v>
      </c>
      <c r="K51" s="67" t="s">
        <v>182</v>
      </c>
      <c r="L51" s="46">
        <v>225</v>
      </c>
      <c r="M51" s="46" t="s">
        <v>38</v>
      </c>
      <c r="N51" s="46" t="s">
        <v>181</v>
      </c>
      <c r="O51" s="46">
        <v>4</v>
      </c>
      <c r="P51" s="47">
        <v>14</v>
      </c>
      <c r="Q51" s="71">
        <v>106680</v>
      </c>
      <c r="R51" s="49">
        <f t="shared" si="0"/>
        <v>131880</v>
      </c>
      <c r="S51" s="46">
        <f t="shared" si="4"/>
        <v>25200</v>
      </c>
      <c r="T51" s="46">
        <v>19.6</v>
      </c>
      <c r="U51" s="85">
        <f t="shared" si="5"/>
        <v>4939.2</v>
      </c>
      <c r="V51" s="86"/>
      <c r="W51" s="87">
        <f t="shared" si="3"/>
        <v>4157.60913792</v>
      </c>
    </row>
    <row r="52" s="1" customFormat="1" ht="23.1" customHeight="1" spans="1:23">
      <c r="A52" s="34">
        <v>42</v>
      </c>
      <c r="B52" s="35" t="s">
        <v>183</v>
      </c>
      <c r="C52" s="37" t="s">
        <v>184</v>
      </c>
      <c r="D52" s="34" t="s">
        <v>185</v>
      </c>
      <c r="E52" s="24">
        <v>8</v>
      </c>
      <c r="F52" s="34" t="s">
        <v>34</v>
      </c>
      <c r="G52" s="24">
        <v>62</v>
      </c>
      <c r="H52" s="34" t="s">
        <v>133</v>
      </c>
      <c r="I52" s="34" t="s">
        <v>36</v>
      </c>
      <c r="J52" s="64">
        <v>8</v>
      </c>
      <c r="K52" s="65" t="s">
        <v>37</v>
      </c>
      <c r="L52" s="34">
        <v>335</v>
      </c>
      <c r="M52" s="34" t="s">
        <v>38</v>
      </c>
      <c r="N52" s="34" t="s">
        <v>176</v>
      </c>
      <c r="O52" s="34">
        <v>4</v>
      </c>
      <c r="P52" s="36">
        <v>27</v>
      </c>
      <c r="Q52" s="64">
        <v>682560</v>
      </c>
      <c r="R52" s="31">
        <f t="shared" si="0"/>
        <v>754920</v>
      </c>
      <c r="S52" s="34">
        <f t="shared" si="4"/>
        <v>72360</v>
      </c>
      <c r="T52" s="34">
        <v>18.9</v>
      </c>
      <c r="U52" s="79">
        <f t="shared" si="5"/>
        <v>13676.04</v>
      </c>
      <c r="V52" s="33">
        <v>1.555</v>
      </c>
      <c r="W52" s="84">
        <f t="shared" si="3"/>
        <v>11511.910607904</v>
      </c>
    </row>
    <row r="53" s="1" customFormat="1" ht="23.1" customHeight="1" spans="1:23">
      <c r="A53" s="34">
        <v>43</v>
      </c>
      <c r="B53" s="35" t="s">
        <v>186</v>
      </c>
      <c r="C53" s="37" t="s">
        <v>187</v>
      </c>
      <c r="D53" s="31" t="s">
        <v>188</v>
      </c>
      <c r="E53" s="24">
        <v>4</v>
      </c>
      <c r="F53" s="34" t="s">
        <v>34</v>
      </c>
      <c r="G53" s="24">
        <v>82</v>
      </c>
      <c r="H53" s="34" t="s">
        <v>133</v>
      </c>
      <c r="I53" s="34" t="s">
        <v>36</v>
      </c>
      <c r="J53" s="64">
        <v>7</v>
      </c>
      <c r="K53" s="65" t="s">
        <v>37</v>
      </c>
      <c r="L53" s="34">
        <v>335</v>
      </c>
      <c r="M53" s="34" t="s">
        <v>38</v>
      </c>
      <c r="N53" s="34" t="s">
        <v>189</v>
      </c>
      <c r="O53" s="34">
        <v>4</v>
      </c>
      <c r="P53" s="36">
        <v>23</v>
      </c>
      <c r="Q53" s="64">
        <v>211600</v>
      </c>
      <c r="R53" s="31">
        <f t="shared" si="0"/>
        <v>273240</v>
      </c>
      <c r="S53" s="34">
        <f t="shared" si="4"/>
        <v>61640</v>
      </c>
      <c r="T53" s="34">
        <v>21.2</v>
      </c>
      <c r="U53" s="79">
        <f t="shared" si="5"/>
        <v>13067.68</v>
      </c>
      <c r="V53" s="83">
        <v>1.555</v>
      </c>
      <c r="W53" s="84">
        <f t="shared" si="3"/>
        <v>10999.818954368</v>
      </c>
    </row>
    <row r="54" s="1" customFormat="1" ht="23.1" customHeight="1" spans="1:23">
      <c r="A54" s="34">
        <v>44</v>
      </c>
      <c r="B54" s="35" t="s">
        <v>190</v>
      </c>
      <c r="C54" s="37" t="s">
        <v>191</v>
      </c>
      <c r="D54" s="34" t="s">
        <v>192</v>
      </c>
      <c r="E54" s="24">
        <v>4</v>
      </c>
      <c r="F54" s="34" t="s">
        <v>34</v>
      </c>
      <c r="G54" s="24">
        <v>82</v>
      </c>
      <c r="H54" s="34" t="s">
        <v>133</v>
      </c>
      <c r="I54" s="34" t="s">
        <v>36</v>
      </c>
      <c r="J54" s="64">
        <v>7</v>
      </c>
      <c r="K54" s="65" t="s">
        <v>37</v>
      </c>
      <c r="L54" s="34">
        <v>335</v>
      </c>
      <c r="M54" s="34" t="s">
        <v>38</v>
      </c>
      <c r="N54" s="34" t="s">
        <v>193</v>
      </c>
      <c r="O54" s="41">
        <v>6</v>
      </c>
      <c r="P54" s="33">
        <v>8</v>
      </c>
      <c r="Q54" s="64">
        <v>104640</v>
      </c>
      <c r="R54" s="31">
        <f t="shared" si="0"/>
        <v>136800</v>
      </c>
      <c r="S54" s="34">
        <f t="shared" si="4"/>
        <v>32160</v>
      </c>
      <c r="T54" s="34">
        <v>21.2</v>
      </c>
      <c r="U54" s="79">
        <f t="shared" si="5"/>
        <v>6817.92</v>
      </c>
      <c r="V54" s="33">
        <v>1.555</v>
      </c>
      <c r="W54" s="84">
        <f t="shared" si="3"/>
        <v>5739.035976192</v>
      </c>
    </row>
    <row r="55" s="1" customFormat="1" ht="23.1" customHeight="1" spans="1:23">
      <c r="A55" s="34">
        <v>45</v>
      </c>
      <c r="B55" s="35" t="s">
        <v>194</v>
      </c>
      <c r="C55" s="37" t="s">
        <v>195</v>
      </c>
      <c r="D55" s="34" t="s">
        <v>196</v>
      </c>
      <c r="E55" s="24">
        <v>5</v>
      </c>
      <c r="F55" s="34" t="s">
        <v>34</v>
      </c>
      <c r="G55" s="24">
        <v>82</v>
      </c>
      <c r="H55" s="34" t="s">
        <v>133</v>
      </c>
      <c r="I55" s="34" t="s">
        <v>36</v>
      </c>
      <c r="J55" s="64">
        <v>7</v>
      </c>
      <c r="K55" s="65" t="s">
        <v>37</v>
      </c>
      <c r="L55" s="34">
        <v>335</v>
      </c>
      <c r="M55" s="34" t="s">
        <v>38</v>
      </c>
      <c r="N55" s="34" t="s">
        <v>197</v>
      </c>
      <c r="O55" s="41">
        <v>4</v>
      </c>
      <c r="P55" s="33">
        <v>27</v>
      </c>
      <c r="Q55" s="64">
        <v>95680</v>
      </c>
      <c r="R55" s="31">
        <f t="shared" si="0"/>
        <v>169120</v>
      </c>
      <c r="S55" s="34">
        <v>73440</v>
      </c>
      <c r="T55" s="34">
        <v>21.2</v>
      </c>
      <c r="U55" s="79">
        <v>15340</v>
      </c>
      <c r="V55" s="33">
        <v>1.555</v>
      </c>
      <c r="W55" s="84">
        <f t="shared" si="3"/>
        <v>12912.561584</v>
      </c>
    </row>
    <row r="56" s="1" customFormat="1" ht="23.1" customHeight="1" spans="1:23">
      <c r="A56" s="34" t="s">
        <v>198</v>
      </c>
      <c r="B56" s="35"/>
      <c r="C56" s="37"/>
      <c r="D56" s="34"/>
      <c r="E56" s="24"/>
      <c r="F56" s="34"/>
      <c r="G56" s="24"/>
      <c r="H56" s="34"/>
      <c r="I56" s="34"/>
      <c r="J56" s="64"/>
      <c r="K56" s="65"/>
      <c r="L56" s="34"/>
      <c r="M56" s="34"/>
      <c r="N56" s="34"/>
      <c r="O56" s="41"/>
      <c r="P56" s="33"/>
      <c r="Q56" s="64"/>
      <c r="R56" s="31"/>
      <c r="S56" s="34"/>
      <c r="T56" s="34"/>
      <c r="U56" s="79">
        <f>SUM(U11:U55)</f>
        <v>458931.88</v>
      </c>
      <c r="V56" s="33"/>
      <c r="W56" s="84">
        <f>SUM(W11:W55)</f>
        <v>386309.397872288</v>
      </c>
    </row>
    <row r="57" s="1" customFormat="1" ht="18.75" customHeight="1" spans="1:23">
      <c r="A57" s="56" t="s">
        <v>199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90"/>
    </row>
    <row r="58" s="1" customFormat="1" spans="1:23">
      <c r="A58" s="58" t="s">
        <v>200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91"/>
    </row>
    <row r="59" s="1" customFormat="1" spans="1:23">
      <c r="A59" s="60" t="s">
        <v>201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92"/>
    </row>
    <row r="60" s="1" customFormat="1" spans="1:23">
      <c r="A60" s="60" t="s">
        <v>202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92"/>
    </row>
    <row r="61" s="1" customFormat="1" spans="1:23">
      <c r="A61" s="60" t="s">
        <v>203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92"/>
    </row>
    <row r="62" s="1" customFormat="1" spans="1:23">
      <c r="A62" s="60" t="s">
        <v>204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92"/>
    </row>
    <row r="63" s="1" customFormat="1" spans="1:23">
      <c r="A63" s="60" t="s">
        <v>205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92"/>
    </row>
    <row r="64" s="1" customFormat="1" spans="1:23">
      <c r="A64" s="60" t="s">
        <v>206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92"/>
    </row>
    <row r="65" s="1" customFormat="1" spans="1:23">
      <c r="A65" s="60" t="s">
        <v>207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92"/>
    </row>
    <row r="66" s="1" customFormat="1" spans="1:23">
      <c r="A66" s="94"/>
      <c r="B66" s="95"/>
      <c r="C66" s="96"/>
      <c r="D66" s="96"/>
      <c r="E66" s="97"/>
      <c r="F66" s="98"/>
      <c r="G66" s="99"/>
      <c r="H66" s="96"/>
      <c r="I66" s="96"/>
      <c r="J66" s="96"/>
      <c r="K66" s="98"/>
      <c r="L66" s="96"/>
      <c r="M66" s="96"/>
      <c r="N66" s="96"/>
      <c r="O66" s="96"/>
      <c r="P66" s="96"/>
      <c r="Q66" s="96"/>
      <c r="R66" s="101"/>
      <c r="S66" s="96"/>
      <c r="T66" s="96"/>
      <c r="U66" s="102"/>
      <c r="V66" s="9"/>
      <c r="W66" s="11"/>
    </row>
    <row r="67" s="1" customFormat="1" spans="1:23">
      <c r="A67" s="94"/>
      <c r="B67" s="95"/>
      <c r="C67" s="96"/>
      <c r="D67" s="96"/>
      <c r="E67" s="97"/>
      <c r="F67" s="98"/>
      <c r="G67" s="99"/>
      <c r="H67" s="96"/>
      <c r="I67" s="96"/>
      <c r="J67" s="96"/>
      <c r="K67" s="98"/>
      <c r="L67" s="96"/>
      <c r="M67" s="96"/>
      <c r="N67" s="96"/>
      <c r="O67" s="96"/>
      <c r="P67" s="96"/>
      <c r="Q67" s="96"/>
      <c r="R67" s="101"/>
      <c r="S67" s="96"/>
      <c r="T67" s="96"/>
      <c r="U67" s="102"/>
      <c r="V67" s="9"/>
      <c r="W67" s="11"/>
    </row>
    <row r="68" s="1" customFormat="1" spans="1:23">
      <c r="A68" s="94"/>
      <c r="B68" s="95"/>
      <c r="C68" s="96"/>
      <c r="D68" s="96"/>
      <c r="E68" s="97"/>
      <c r="F68" s="98"/>
      <c r="G68" s="99"/>
      <c r="H68" s="96"/>
      <c r="I68" s="96"/>
      <c r="J68" s="96"/>
      <c r="K68" s="98"/>
      <c r="L68" s="96"/>
      <c r="M68" s="96"/>
      <c r="N68" s="96"/>
      <c r="O68" s="96"/>
      <c r="P68" s="96"/>
      <c r="Q68" s="96"/>
      <c r="R68" s="101"/>
      <c r="S68" s="96"/>
      <c r="T68" s="96"/>
      <c r="U68" s="102"/>
      <c r="V68" s="9"/>
      <c r="W68" s="11"/>
    </row>
    <row r="69" s="1" customFormat="1" spans="1:23">
      <c r="A69" s="100"/>
      <c r="B69" s="4"/>
      <c r="E69" s="6"/>
      <c r="F69" s="7"/>
      <c r="G69" s="8"/>
      <c r="K69" s="7"/>
      <c r="R69" s="9"/>
      <c r="U69" s="10"/>
      <c r="V69" s="9"/>
      <c r="W69" s="11"/>
    </row>
    <row r="70" s="1" customFormat="1" spans="1:23">
      <c r="A70" s="100"/>
      <c r="B70" s="4"/>
      <c r="E70" s="6"/>
      <c r="F70" s="7"/>
      <c r="G70" s="8"/>
      <c r="K70" s="7"/>
      <c r="R70" s="9"/>
      <c r="U70" s="10"/>
      <c r="V70" s="9"/>
      <c r="W70" s="11"/>
    </row>
    <row r="71" s="1" customFormat="1" spans="1:23">
      <c r="A71" s="100"/>
      <c r="B71" s="4"/>
      <c r="E71" s="6"/>
      <c r="F71" s="7"/>
      <c r="G71" s="8"/>
      <c r="K71" s="7"/>
      <c r="R71" s="9"/>
      <c r="U71" s="10"/>
      <c r="V71" s="9"/>
      <c r="W71" s="11"/>
    </row>
    <row r="72" s="1" customFormat="1" spans="1:23">
      <c r="A72" s="100"/>
      <c r="B72" s="4"/>
      <c r="E72" s="6"/>
      <c r="F72" s="7"/>
      <c r="G72" s="8"/>
      <c r="K72" s="7"/>
      <c r="R72" s="9"/>
      <c r="U72" s="10"/>
      <c r="V72" s="9"/>
      <c r="W72" s="11"/>
    </row>
    <row r="73" s="1" customFormat="1" spans="1:23">
      <c r="A73" s="100"/>
      <c r="B73" s="4"/>
      <c r="E73" s="6"/>
      <c r="F73" s="7"/>
      <c r="G73" s="8"/>
      <c r="K73" s="7"/>
      <c r="R73" s="9"/>
      <c r="U73" s="10"/>
      <c r="V73" s="9"/>
      <c r="W73" s="11"/>
    </row>
    <row r="74" s="1" customFormat="1" spans="1:23">
      <c r="A74" s="100"/>
      <c r="B74" s="4"/>
      <c r="E74" s="6"/>
      <c r="F74" s="7"/>
      <c r="G74" s="8"/>
      <c r="K74" s="7"/>
      <c r="R74" s="9"/>
      <c r="U74" s="10"/>
      <c r="V74" s="9"/>
      <c r="W74" s="11"/>
    </row>
    <row r="75" s="1" customFormat="1" spans="1:23">
      <c r="A75" s="100"/>
      <c r="B75" s="4"/>
      <c r="E75" s="6"/>
      <c r="F75" s="7"/>
      <c r="G75" s="8"/>
      <c r="K75" s="7"/>
      <c r="R75" s="9"/>
      <c r="U75" s="10"/>
      <c r="V75" s="9"/>
      <c r="W75" s="11"/>
    </row>
    <row r="76" s="1" customFormat="1" spans="1:23">
      <c r="A76" s="100"/>
      <c r="B76" s="4"/>
      <c r="E76" s="6"/>
      <c r="F76" s="7"/>
      <c r="G76" s="8"/>
      <c r="K76" s="7"/>
      <c r="R76" s="9"/>
      <c r="U76" s="10"/>
      <c r="V76" s="9"/>
      <c r="W76" s="11"/>
    </row>
    <row r="77" s="1" customFormat="1" spans="1:23">
      <c r="A77" s="100"/>
      <c r="B77" s="4"/>
      <c r="E77" s="6"/>
      <c r="F77" s="7"/>
      <c r="G77" s="8"/>
      <c r="K77" s="7"/>
      <c r="R77" s="9"/>
      <c r="U77" s="10"/>
      <c r="V77" s="9"/>
      <c r="W77" s="11"/>
    </row>
    <row r="78" s="1" customFormat="1" spans="1:23">
      <c r="A78" s="100"/>
      <c r="B78" s="4"/>
      <c r="E78" s="6"/>
      <c r="F78" s="7"/>
      <c r="G78" s="8"/>
      <c r="K78" s="7"/>
      <c r="R78" s="9"/>
      <c r="U78" s="10"/>
      <c r="V78" s="9"/>
      <c r="W78" s="11"/>
    </row>
    <row r="79" s="1" customFormat="1" spans="1:23">
      <c r="A79" s="100"/>
      <c r="B79" s="4"/>
      <c r="E79" s="6"/>
      <c r="F79" s="7"/>
      <c r="G79" s="8"/>
      <c r="K79" s="7"/>
      <c r="R79" s="9"/>
      <c r="U79" s="10"/>
      <c r="V79" s="9"/>
      <c r="W79" s="11"/>
    </row>
    <row r="80" s="1" customFormat="1" spans="1:23">
      <c r="A80" s="100"/>
      <c r="B80" s="4"/>
      <c r="E80" s="6"/>
      <c r="F80" s="7"/>
      <c r="G80" s="8"/>
      <c r="K80" s="7"/>
      <c r="R80" s="9"/>
      <c r="U80" s="10"/>
      <c r="V80" s="9"/>
      <c r="W80" s="11"/>
    </row>
    <row r="81" s="1" customFormat="1" spans="1:23">
      <c r="A81" s="100"/>
      <c r="B81" s="4"/>
      <c r="E81" s="6"/>
      <c r="F81" s="7"/>
      <c r="G81" s="8"/>
      <c r="K81" s="7"/>
      <c r="R81" s="9"/>
      <c r="U81" s="10"/>
      <c r="V81" s="9"/>
      <c r="W81" s="11"/>
    </row>
    <row r="82" s="1" customFormat="1" spans="1:23">
      <c r="A82" s="100"/>
      <c r="B82" s="4"/>
      <c r="E82" s="6"/>
      <c r="F82" s="7"/>
      <c r="G82" s="8"/>
      <c r="K82" s="7"/>
      <c r="R82" s="9"/>
      <c r="U82" s="10"/>
      <c r="V82" s="9"/>
      <c r="W82" s="11"/>
    </row>
    <row r="83" s="1" customFormat="1" spans="1:23">
      <c r="A83" s="100"/>
      <c r="B83" s="4"/>
      <c r="E83" s="6"/>
      <c r="F83" s="7"/>
      <c r="G83" s="8"/>
      <c r="K83" s="7"/>
      <c r="R83" s="9"/>
      <c r="U83" s="10"/>
      <c r="V83" s="9"/>
      <c r="W83" s="11"/>
    </row>
    <row r="84" s="1" customFormat="1" spans="1:23">
      <c r="A84" s="100"/>
      <c r="B84" s="4"/>
      <c r="E84" s="6"/>
      <c r="F84" s="7"/>
      <c r="G84" s="8"/>
      <c r="K84" s="7"/>
      <c r="R84" s="9"/>
      <c r="U84" s="10"/>
      <c r="V84" s="9"/>
      <c r="W84" s="11"/>
    </row>
    <row r="85" s="1" customFormat="1" spans="1:23">
      <c r="A85" s="100"/>
      <c r="B85" s="4"/>
      <c r="E85" s="6"/>
      <c r="F85" s="7"/>
      <c r="G85" s="8"/>
      <c r="K85" s="7"/>
      <c r="R85" s="9"/>
      <c r="U85" s="10"/>
      <c r="V85" s="9"/>
      <c r="W85" s="11"/>
    </row>
    <row r="86" s="1" customFormat="1" spans="1:23">
      <c r="A86" s="100"/>
      <c r="B86" s="4"/>
      <c r="E86" s="6"/>
      <c r="F86" s="7"/>
      <c r="G86" s="8"/>
      <c r="K86" s="7"/>
      <c r="R86" s="9"/>
      <c r="U86" s="10"/>
      <c r="V86" s="9"/>
      <c r="W86" s="11"/>
    </row>
    <row r="87" s="1" customFormat="1" spans="1:23">
      <c r="A87" s="100"/>
      <c r="B87" s="4"/>
      <c r="E87" s="6"/>
      <c r="F87" s="7"/>
      <c r="G87" s="8"/>
      <c r="K87" s="7"/>
      <c r="R87" s="9"/>
      <c r="U87" s="10"/>
      <c r="V87" s="9"/>
      <c r="W87" s="11"/>
    </row>
    <row r="88" s="1" customFormat="1" spans="1:23">
      <c r="A88" s="100"/>
      <c r="B88" s="4"/>
      <c r="E88" s="6"/>
      <c r="F88" s="7"/>
      <c r="G88" s="8"/>
      <c r="K88" s="7"/>
      <c r="R88" s="9"/>
      <c r="U88" s="10"/>
      <c r="V88" s="9"/>
      <c r="W88" s="11"/>
    </row>
    <row r="89" s="1" customFormat="1" spans="1:23">
      <c r="A89" s="100"/>
      <c r="B89" s="4"/>
      <c r="E89" s="6"/>
      <c r="F89" s="7"/>
      <c r="G89" s="8"/>
      <c r="K89" s="7"/>
      <c r="R89" s="9"/>
      <c r="U89" s="10"/>
      <c r="V89" s="9"/>
      <c r="W89" s="11"/>
    </row>
    <row r="90" s="1" customFormat="1" spans="1:23">
      <c r="A90" s="100"/>
      <c r="B90" s="4"/>
      <c r="E90" s="6"/>
      <c r="F90" s="7"/>
      <c r="G90" s="8"/>
      <c r="K90" s="7"/>
      <c r="R90" s="9"/>
      <c r="U90" s="10"/>
      <c r="V90" s="9"/>
      <c r="W90" s="11"/>
    </row>
    <row r="91" s="1" customFormat="1" spans="1:23">
      <c r="A91" s="100"/>
      <c r="B91" s="4"/>
      <c r="E91" s="6"/>
      <c r="F91" s="7"/>
      <c r="G91" s="8"/>
      <c r="K91" s="7"/>
      <c r="R91" s="9"/>
      <c r="U91" s="10"/>
      <c r="V91" s="9"/>
      <c r="W91" s="11"/>
    </row>
    <row r="92" s="1" customFormat="1" spans="1:23">
      <c r="A92" s="100"/>
      <c r="B92" s="4"/>
      <c r="E92" s="6"/>
      <c r="F92" s="7"/>
      <c r="G92" s="8"/>
      <c r="K92" s="7"/>
      <c r="R92" s="9"/>
      <c r="U92" s="10"/>
      <c r="V92" s="9"/>
      <c r="W92" s="11"/>
    </row>
    <row r="93" s="1" customFormat="1" spans="1:23">
      <c r="A93" s="100"/>
      <c r="B93" s="4"/>
      <c r="E93" s="6"/>
      <c r="F93" s="7"/>
      <c r="G93" s="8"/>
      <c r="K93" s="7"/>
      <c r="R93" s="9"/>
      <c r="U93" s="10"/>
      <c r="V93" s="9"/>
      <c r="W93" s="11"/>
    </row>
    <row r="94" s="1" customFormat="1" spans="1:23">
      <c r="A94" s="100"/>
      <c r="B94" s="4"/>
      <c r="E94" s="6"/>
      <c r="F94" s="7"/>
      <c r="G94" s="8"/>
      <c r="K94" s="7"/>
      <c r="R94" s="9"/>
      <c r="U94" s="10"/>
      <c r="V94" s="9"/>
      <c r="W94" s="11"/>
    </row>
    <row r="95" s="1" customFormat="1" spans="1:23">
      <c r="A95" s="100"/>
      <c r="B95" s="4"/>
      <c r="E95" s="6"/>
      <c r="F95" s="7"/>
      <c r="G95" s="8"/>
      <c r="K95" s="7"/>
      <c r="R95" s="9"/>
      <c r="U95" s="10"/>
      <c r="V95" s="9"/>
      <c r="W95" s="11"/>
    </row>
    <row r="96" s="1" customFormat="1" spans="1:23">
      <c r="A96" s="100"/>
      <c r="B96" s="4"/>
      <c r="E96" s="6"/>
      <c r="F96" s="7"/>
      <c r="G96" s="8"/>
      <c r="K96" s="7"/>
      <c r="R96" s="9"/>
      <c r="U96" s="10"/>
      <c r="V96" s="9"/>
      <c r="W96" s="11"/>
    </row>
    <row r="97" s="1" customFormat="1" spans="1:23">
      <c r="A97" s="100"/>
      <c r="B97" s="4"/>
      <c r="E97" s="6"/>
      <c r="F97" s="7"/>
      <c r="G97" s="8"/>
      <c r="K97" s="7"/>
      <c r="R97" s="9"/>
      <c r="U97" s="10"/>
      <c r="V97" s="9"/>
      <c r="W97" s="11"/>
    </row>
    <row r="98" s="1" customFormat="1" spans="1:23">
      <c r="A98" s="100"/>
      <c r="B98" s="4"/>
      <c r="E98" s="6"/>
      <c r="F98" s="7"/>
      <c r="G98" s="8"/>
      <c r="K98" s="7"/>
      <c r="R98" s="9"/>
      <c r="U98" s="10"/>
      <c r="V98" s="9"/>
      <c r="W98" s="11"/>
    </row>
    <row r="99" s="1" customFormat="1" spans="1:23">
      <c r="A99" s="100"/>
      <c r="B99" s="4"/>
      <c r="E99" s="6"/>
      <c r="F99" s="7"/>
      <c r="G99" s="8"/>
      <c r="K99" s="7"/>
      <c r="R99" s="9"/>
      <c r="U99" s="10"/>
      <c r="V99" s="9"/>
      <c r="W99" s="11"/>
    </row>
    <row r="100" s="1" customFormat="1" spans="1:23">
      <c r="A100" s="100"/>
      <c r="B100" s="4"/>
      <c r="E100" s="6"/>
      <c r="F100" s="7"/>
      <c r="G100" s="8"/>
      <c r="K100" s="7"/>
      <c r="R100" s="9"/>
      <c r="U100" s="10"/>
      <c r="V100" s="9"/>
      <c r="W100" s="11"/>
    </row>
    <row r="101" s="1" customFormat="1" spans="1:23">
      <c r="A101" s="100"/>
      <c r="B101" s="4"/>
      <c r="E101" s="6"/>
      <c r="F101" s="7"/>
      <c r="G101" s="8"/>
      <c r="K101" s="7"/>
      <c r="R101" s="9"/>
      <c r="U101" s="10"/>
      <c r="V101" s="9"/>
      <c r="W101" s="11"/>
    </row>
    <row r="102" s="1" customFormat="1" spans="1:23">
      <c r="A102" s="100"/>
      <c r="B102" s="4"/>
      <c r="E102" s="6"/>
      <c r="F102" s="7"/>
      <c r="G102" s="8"/>
      <c r="K102" s="7"/>
      <c r="R102" s="9"/>
      <c r="U102" s="10"/>
      <c r="V102" s="9"/>
      <c r="W102" s="11"/>
    </row>
    <row r="103" s="1" customFormat="1" spans="1:23">
      <c r="A103" s="100"/>
      <c r="B103" s="4"/>
      <c r="E103" s="6"/>
      <c r="F103" s="7"/>
      <c r="G103" s="8"/>
      <c r="K103" s="7"/>
      <c r="R103" s="9"/>
      <c r="U103" s="10"/>
      <c r="V103" s="9"/>
      <c r="W103" s="11"/>
    </row>
    <row r="104" s="1" customFormat="1" spans="1:23">
      <c r="A104" s="100"/>
      <c r="B104" s="4"/>
      <c r="E104" s="6"/>
      <c r="F104" s="7"/>
      <c r="G104" s="8"/>
      <c r="K104" s="7"/>
      <c r="R104" s="9"/>
      <c r="U104" s="10"/>
      <c r="V104" s="9"/>
      <c r="W104" s="11"/>
    </row>
    <row r="105" s="1" customFormat="1" spans="1:23">
      <c r="A105" s="100"/>
      <c r="B105" s="4"/>
      <c r="E105" s="6"/>
      <c r="F105" s="7"/>
      <c r="G105" s="8"/>
      <c r="K105" s="7"/>
      <c r="R105" s="9"/>
      <c r="U105" s="10"/>
      <c r="V105" s="9"/>
      <c r="W105" s="11"/>
    </row>
    <row r="106" s="1" customFormat="1" spans="1:23">
      <c r="A106" s="100"/>
      <c r="B106" s="4"/>
      <c r="E106" s="6"/>
      <c r="F106" s="7"/>
      <c r="G106" s="8"/>
      <c r="K106" s="7"/>
      <c r="R106" s="9"/>
      <c r="U106" s="10"/>
      <c r="V106" s="9"/>
      <c r="W106" s="11"/>
    </row>
    <row r="107" s="1" customFormat="1" spans="1:23">
      <c r="A107" s="100"/>
      <c r="B107" s="4"/>
      <c r="E107" s="6"/>
      <c r="F107" s="7"/>
      <c r="G107" s="8"/>
      <c r="K107" s="7"/>
      <c r="R107" s="9"/>
      <c r="U107" s="10"/>
      <c r="V107" s="9"/>
      <c r="W107" s="11"/>
    </row>
    <row r="108" s="1" customFormat="1" spans="1:23">
      <c r="A108" s="100"/>
      <c r="B108" s="4"/>
      <c r="E108" s="6"/>
      <c r="F108" s="7"/>
      <c r="G108" s="8"/>
      <c r="K108" s="7"/>
      <c r="R108" s="9"/>
      <c r="U108" s="10"/>
      <c r="V108" s="9"/>
      <c r="W108" s="11"/>
    </row>
    <row r="109" s="1" customFormat="1" spans="1:23">
      <c r="A109" s="100"/>
      <c r="B109" s="4"/>
      <c r="E109" s="6"/>
      <c r="F109" s="7"/>
      <c r="G109" s="8"/>
      <c r="K109" s="7"/>
      <c r="R109" s="9"/>
      <c r="U109" s="10"/>
      <c r="V109" s="9"/>
      <c r="W109" s="11"/>
    </row>
    <row r="110" s="1" customFormat="1" spans="1:23">
      <c r="A110" s="100"/>
      <c r="B110" s="4"/>
      <c r="E110" s="6"/>
      <c r="F110" s="7"/>
      <c r="G110" s="8"/>
      <c r="K110" s="7"/>
      <c r="R110" s="9"/>
      <c r="U110" s="10"/>
      <c r="V110" s="9"/>
      <c r="W110" s="11"/>
    </row>
    <row r="111" s="1" customFormat="1" spans="1:23">
      <c r="A111" s="100"/>
      <c r="B111" s="4"/>
      <c r="E111" s="6"/>
      <c r="F111" s="7"/>
      <c r="G111" s="8"/>
      <c r="K111" s="7"/>
      <c r="R111" s="9"/>
      <c r="U111" s="10"/>
      <c r="V111" s="9"/>
      <c r="W111" s="11"/>
    </row>
    <row r="112" s="1" customFormat="1" spans="1:23">
      <c r="A112" s="100"/>
      <c r="B112" s="4"/>
      <c r="E112" s="6"/>
      <c r="F112" s="7"/>
      <c r="G112" s="8"/>
      <c r="K112" s="7"/>
      <c r="R112" s="9"/>
      <c r="U112" s="10"/>
      <c r="V112" s="9"/>
      <c r="W112" s="11"/>
    </row>
    <row r="113" s="1" customFormat="1" spans="1:23">
      <c r="A113" s="100"/>
      <c r="B113" s="4"/>
      <c r="E113" s="6"/>
      <c r="F113" s="7"/>
      <c r="G113" s="8"/>
      <c r="K113" s="7"/>
      <c r="R113" s="9"/>
      <c r="U113" s="10"/>
      <c r="V113" s="9"/>
      <c r="W113" s="11"/>
    </row>
    <row r="114" s="1" customFormat="1" spans="1:23">
      <c r="A114" s="100"/>
      <c r="B114" s="4"/>
      <c r="E114" s="6"/>
      <c r="F114" s="7"/>
      <c r="G114" s="8"/>
      <c r="K114" s="7"/>
      <c r="R114" s="9"/>
      <c r="U114" s="10"/>
      <c r="V114" s="9"/>
      <c r="W114" s="11"/>
    </row>
    <row r="115" s="1" customFormat="1" spans="1:23">
      <c r="A115" s="100"/>
      <c r="B115" s="4"/>
      <c r="E115" s="6"/>
      <c r="F115" s="7"/>
      <c r="G115" s="8"/>
      <c r="K115" s="7"/>
      <c r="R115" s="9"/>
      <c r="U115" s="10"/>
      <c r="V115" s="9"/>
      <c r="W115" s="11"/>
    </row>
    <row r="116" s="1" customFormat="1" spans="1:23">
      <c r="A116" s="100"/>
      <c r="B116" s="4"/>
      <c r="E116" s="6"/>
      <c r="F116" s="7"/>
      <c r="G116" s="8"/>
      <c r="K116" s="7"/>
      <c r="R116" s="9"/>
      <c r="U116" s="10"/>
      <c r="V116" s="9"/>
      <c r="W116" s="11"/>
    </row>
    <row r="117" s="1" customFormat="1" spans="1:23">
      <c r="A117" s="100"/>
      <c r="B117" s="4"/>
      <c r="E117" s="6"/>
      <c r="F117" s="7"/>
      <c r="G117" s="8"/>
      <c r="K117" s="7"/>
      <c r="R117" s="9"/>
      <c r="U117" s="10"/>
      <c r="V117" s="9"/>
      <c r="W117" s="11"/>
    </row>
    <row r="118" s="1" customFormat="1" spans="1:23">
      <c r="A118" s="100"/>
      <c r="B118" s="4"/>
      <c r="E118" s="6"/>
      <c r="F118" s="7"/>
      <c r="G118" s="8"/>
      <c r="K118" s="7"/>
      <c r="R118" s="9"/>
      <c r="U118" s="10"/>
      <c r="V118" s="9"/>
      <c r="W118" s="11"/>
    </row>
    <row r="119" s="1" customFormat="1" spans="1:23">
      <c r="A119" s="100"/>
      <c r="B119" s="4"/>
      <c r="E119" s="6"/>
      <c r="F119" s="7"/>
      <c r="G119" s="8"/>
      <c r="K119" s="7"/>
      <c r="R119" s="9"/>
      <c r="U119" s="10"/>
      <c r="V119" s="9"/>
      <c r="W119" s="11"/>
    </row>
    <row r="120" s="1" customFormat="1" spans="1:23">
      <c r="A120" s="100"/>
      <c r="B120" s="4"/>
      <c r="E120" s="6"/>
      <c r="F120" s="7"/>
      <c r="G120" s="8"/>
      <c r="K120" s="7"/>
      <c r="R120" s="9"/>
      <c r="U120" s="10"/>
      <c r="V120" s="9"/>
      <c r="W120" s="11"/>
    </row>
    <row r="121" s="1" customFormat="1" spans="1:23">
      <c r="A121" s="100"/>
      <c r="B121" s="4"/>
      <c r="E121" s="6"/>
      <c r="F121" s="7"/>
      <c r="G121" s="8"/>
      <c r="K121" s="7"/>
      <c r="R121" s="9"/>
      <c r="U121" s="10"/>
      <c r="V121" s="9"/>
      <c r="W121" s="11"/>
    </row>
    <row r="122" s="1" customFormat="1" spans="1:23">
      <c r="A122" s="100"/>
      <c r="B122" s="4"/>
      <c r="E122" s="6"/>
      <c r="F122" s="7"/>
      <c r="G122" s="8"/>
      <c r="K122" s="7"/>
      <c r="R122" s="9"/>
      <c r="U122" s="10"/>
      <c r="V122" s="9"/>
      <c r="W122" s="11"/>
    </row>
  </sheetData>
  <mergeCells count="37">
    <mergeCell ref="A1:U1"/>
    <mergeCell ref="A3:U3"/>
    <mergeCell ref="A5:U5"/>
    <mergeCell ref="B7:I7"/>
    <mergeCell ref="K7:L7"/>
    <mergeCell ref="N7:P7"/>
    <mergeCell ref="Q7:S7"/>
    <mergeCell ref="A57:W57"/>
    <mergeCell ref="A58:W58"/>
    <mergeCell ref="A59:W59"/>
    <mergeCell ref="A60:W60"/>
    <mergeCell ref="A61:W61"/>
    <mergeCell ref="A62:W62"/>
    <mergeCell ref="A63:W63"/>
    <mergeCell ref="A64:W64"/>
    <mergeCell ref="A65:W65"/>
    <mergeCell ref="A7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L8:L10"/>
    <mergeCell ref="M7:M10"/>
    <mergeCell ref="N8:N10"/>
    <mergeCell ref="O8:O10"/>
    <mergeCell ref="Q8:Q10"/>
    <mergeCell ref="R8:R10"/>
    <mergeCell ref="S8:S10"/>
    <mergeCell ref="T8:T10"/>
    <mergeCell ref="U8:U10"/>
    <mergeCell ref="W8:W10"/>
  </mergeCells>
  <pageMargins left="0.7" right="0.0784722222222222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2010-11-10T16:02:00Z</dcterms:created>
  <dcterms:modified xsi:type="dcterms:W3CDTF">2023-03-27T07:09:28Z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C60D5EFC98064BFDA3B905AC72F4976A</vt:lpwstr>
  </property>
  <property fmtid="{D5CDD505-2E9C-101B-9397-08002B2CF9AE}" pid="3" name="KSOProductBuildVer">
    <vt:lpwstr>2052-11.1.0.14018</vt:lpwstr>
  </property>
</Properties>
</file>