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2540"/>
  </bookViews>
  <sheets>
    <sheet name="Sheet1" sheetId="3" r:id="rId1"/>
  </sheets>
  <definedNames>
    <definedName name="_xlnm._FilterDatabase" localSheetId="0" hidden="1">Sheet1!$R$2:$R$3</definedName>
    <definedName name="_xlnm.Print_Area" localSheetId="0">Sheet1!$A$1:$S$18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<sst xmlns="http://schemas.openxmlformats.org/spreadsheetml/2006/main" count="127" uniqueCount="68">
  <si>
    <t>2022年随县基层医疗卫生专业技术人员专项公开招聘体检考察对象名单</t>
  </si>
  <si>
    <t>序号</t>
  </si>
  <si>
    <t>准考证号</t>
  </si>
  <si>
    <t>姓名</t>
  </si>
  <si>
    <t>性别</t>
  </si>
  <si>
    <t>报考单位</t>
  </si>
  <si>
    <t>报考岗位</t>
  </si>
  <si>
    <t>报考岗位
代 码</t>
  </si>
  <si>
    <t>招聘岗位数</t>
  </si>
  <si>
    <t>医疗卫生专业基础</t>
  </si>
  <si>
    <t>综合应用能力</t>
  </si>
  <si>
    <t>折算成百分制笔试成绩</t>
  </si>
  <si>
    <t>“四项目”加分</t>
  </si>
  <si>
    <t>笔试成绩总分</t>
  </si>
  <si>
    <t>面试成绩</t>
  </si>
  <si>
    <t>面试折算成绩</t>
  </si>
  <si>
    <t>综合成绩</t>
  </si>
  <si>
    <t>排序</t>
  </si>
  <si>
    <t>面试最低合格线</t>
  </si>
  <si>
    <t>备注</t>
  </si>
  <si>
    <t>242040100822</t>
  </si>
  <si>
    <r>
      <rPr>
        <sz val="9"/>
        <rFont val="宋体"/>
        <charset val="134"/>
      </rPr>
      <t>郭良</t>
    </r>
  </si>
  <si>
    <r>
      <rPr>
        <sz val="9"/>
        <rFont val="宋体"/>
        <charset val="134"/>
      </rPr>
      <t>男</t>
    </r>
  </si>
  <si>
    <r>
      <rPr>
        <sz val="9"/>
        <rFont val="宋体"/>
        <charset val="134"/>
      </rPr>
      <t>随县县域统招</t>
    </r>
  </si>
  <si>
    <t>针灸推拿医师</t>
  </si>
  <si>
    <t>2022L0003</t>
  </si>
  <si>
    <t>1</t>
  </si>
  <si>
    <t>242040100715</t>
  </si>
  <si>
    <r>
      <rPr>
        <sz val="9"/>
        <rFont val="宋体"/>
        <charset val="134"/>
      </rPr>
      <t>张庆锋</t>
    </r>
  </si>
  <si>
    <r>
      <rPr>
        <sz val="9"/>
        <rFont val="宋体"/>
        <charset val="134"/>
      </rPr>
      <t>女</t>
    </r>
  </si>
  <si>
    <r>
      <rPr>
        <sz val="9"/>
        <rFont val="宋体"/>
        <charset val="134"/>
      </rPr>
      <t>临床医师</t>
    </r>
    <r>
      <rPr>
        <sz val="9"/>
        <rFont val="Times New Roman"/>
        <charset val="134"/>
      </rPr>
      <t>1</t>
    </r>
  </si>
  <si>
    <t>2022L0005</t>
  </si>
  <si>
    <t>6</t>
  </si>
  <si>
    <t>242040100216</t>
  </si>
  <si>
    <r>
      <rPr>
        <sz val="9"/>
        <rFont val="宋体"/>
        <charset val="134"/>
      </rPr>
      <t>李红红</t>
    </r>
  </si>
  <si>
    <t>242040100716</t>
  </si>
  <si>
    <r>
      <rPr>
        <sz val="9"/>
        <rFont val="宋体"/>
        <charset val="134"/>
      </rPr>
      <t>胡大鹏</t>
    </r>
  </si>
  <si>
    <t>242040100930</t>
  </si>
  <si>
    <r>
      <rPr>
        <sz val="9"/>
        <rFont val="宋体"/>
        <charset val="134"/>
      </rPr>
      <t>金盼盼</t>
    </r>
  </si>
  <si>
    <t>242040100310</t>
  </si>
  <si>
    <r>
      <rPr>
        <sz val="9"/>
        <rFont val="宋体"/>
        <charset val="134"/>
      </rPr>
      <t>凡伟</t>
    </r>
  </si>
  <si>
    <t>242040100207</t>
  </si>
  <si>
    <r>
      <rPr>
        <sz val="9"/>
        <rFont val="宋体"/>
        <charset val="134"/>
      </rPr>
      <t>何国豪</t>
    </r>
  </si>
  <si>
    <t>三支一扶</t>
  </si>
  <si>
    <t>242040100608</t>
  </si>
  <si>
    <r>
      <rPr>
        <sz val="9"/>
        <rFont val="宋体"/>
        <charset val="134"/>
      </rPr>
      <t>胡香君</t>
    </r>
  </si>
  <si>
    <r>
      <rPr>
        <sz val="9"/>
        <rFont val="宋体"/>
        <charset val="134"/>
      </rPr>
      <t>临床医师</t>
    </r>
    <r>
      <rPr>
        <sz val="9"/>
        <rFont val="Times New Roman"/>
        <charset val="134"/>
      </rPr>
      <t>2</t>
    </r>
  </si>
  <si>
    <t>2022L0006</t>
  </si>
  <si>
    <t>5</t>
  </si>
  <si>
    <t>242040100408</t>
  </si>
  <si>
    <r>
      <rPr>
        <sz val="9"/>
        <rFont val="宋体"/>
        <charset val="134"/>
      </rPr>
      <t>刘艳梅</t>
    </r>
  </si>
  <si>
    <t>242040100224</t>
  </si>
  <si>
    <r>
      <rPr>
        <sz val="9"/>
        <rFont val="宋体"/>
        <charset val="134"/>
      </rPr>
      <t>叶娇</t>
    </r>
  </si>
  <si>
    <t>242040100312</t>
  </si>
  <si>
    <r>
      <rPr>
        <sz val="9"/>
        <rFont val="宋体"/>
        <charset val="134"/>
      </rPr>
      <t>张陶陶</t>
    </r>
  </si>
  <si>
    <t>242040100309</t>
  </si>
  <si>
    <r>
      <rPr>
        <sz val="9"/>
        <rFont val="宋体"/>
        <charset val="134"/>
      </rPr>
      <t>徐君君</t>
    </r>
  </si>
  <si>
    <t>242040101001</t>
  </si>
  <si>
    <r>
      <rPr>
        <sz val="9"/>
        <rFont val="宋体"/>
        <charset val="134"/>
      </rPr>
      <t>张汉西</t>
    </r>
  </si>
  <si>
    <r>
      <rPr>
        <sz val="9"/>
        <rFont val="宋体"/>
        <charset val="134"/>
      </rPr>
      <t>护士</t>
    </r>
    <r>
      <rPr>
        <sz val="9"/>
        <rFont val="Times New Roman"/>
        <charset val="134"/>
      </rPr>
      <t>2</t>
    </r>
  </si>
  <si>
    <t>2022L0008</t>
  </si>
  <si>
    <t>242040100415</t>
  </si>
  <si>
    <r>
      <rPr>
        <sz val="9"/>
        <rFont val="宋体"/>
        <charset val="134"/>
      </rPr>
      <t>田欣宇</t>
    </r>
  </si>
  <si>
    <r>
      <rPr>
        <sz val="9"/>
        <rFont val="宋体"/>
        <charset val="134"/>
      </rPr>
      <t>护士</t>
    </r>
    <r>
      <rPr>
        <sz val="9"/>
        <rFont val="Times New Roman"/>
        <charset val="134"/>
      </rPr>
      <t>1</t>
    </r>
  </si>
  <si>
    <t>2022L0007</t>
  </si>
  <si>
    <t>2</t>
  </si>
  <si>
    <t>242040100913</t>
  </si>
  <si>
    <r>
      <rPr>
        <sz val="9"/>
        <rFont val="宋体"/>
        <charset val="134"/>
      </rPr>
      <t>杨春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</si>
</sst>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);[Red]\(0\)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177" fontId="1" fillId="2" borderId="0" xfId="0" applyNumberFormat="1" applyFont="1" applyFill="1" applyAlignment="1">
      <alignment horizontal="center" vertical="center"/>
    </xf>
    <xf numFmtId="176" fontId="1" fillId="2" borderId="0" xfId="0" applyNumberFormat="1" applyFont="1" applyFill="1">
      <alignment vertical="center"/>
    </xf>
    <xf numFmtId="178" fontId="1" fillId="2" borderId="0" xfId="0" applyNumberFormat="1" applyFont="1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center" vertical="center" wrapText="1"/>
    </xf>
    <xf numFmtId="178" fontId="1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quotePrefix="1">
      <alignment horizontal="center" vertical="center" wrapText="1"/>
    </xf>
    <xf numFmtId="177" fontId="3" fillId="2" borderId="2" xfId="0" applyNumberFormat="1" applyFont="1" applyFill="1" applyBorder="1" applyAlignment="1" quotePrefix="1">
      <alignment horizontal="center" vertical="center" wrapText="1"/>
    </xf>
    <xf numFmtId="0" fontId="4" fillId="2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F4" sqref="F4"/>
    </sheetView>
  </sheetViews>
  <sheetFormatPr defaultColWidth="9" defaultRowHeight="13.5"/>
  <cols>
    <col min="1" max="1" width="3.625" style="3" customWidth="1"/>
    <col min="2" max="2" width="11.75" style="2" customWidth="1"/>
    <col min="3" max="3" width="7" style="3" customWidth="1"/>
    <col min="4" max="4" width="5.5" style="3" customWidth="1"/>
    <col min="5" max="5" width="14.5" style="3" customWidth="1"/>
    <col min="6" max="6" width="13.5" style="3" customWidth="1"/>
    <col min="7" max="7" width="11" style="3" customWidth="1"/>
    <col min="8" max="9" width="5.375" style="2" customWidth="1"/>
    <col min="10" max="10" width="5.125" style="2" customWidth="1"/>
    <col min="11" max="12" width="5.75" style="2" customWidth="1"/>
    <col min="13" max="13" width="6.75" style="4" customWidth="1"/>
    <col min="14" max="14" width="6" style="3" customWidth="1"/>
    <col min="15" max="15" width="7.125" style="5" customWidth="1"/>
    <col min="16" max="16" width="6" style="3" customWidth="1"/>
    <col min="17" max="17" width="6" style="6" hidden="1" customWidth="1"/>
    <col min="18" max="18" width="6" style="6" customWidth="1"/>
    <col min="19" max="19" width="10.125" style="3" customWidth="1"/>
  </cols>
  <sheetData>
    <row r="1" ht="44.2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19"/>
      <c r="R1" s="19"/>
      <c r="S1" s="7"/>
    </row>
    <row r="2" s="1" customFormat="1" ht="23.25" customHeight="1" spans="1:19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8" t="s">
        <v>7</v>
      </c>
      <c r="H2" s="8" t="s">
        <v>8</v>
      </c>
      <c r="I2" s="25" t="s">
        <v>9</v>
      </c>
      <c r="J2" s="25" t="s">
        <v>10</v>
      </c>
      <c r="K2" s="25" t="s">
        <v>11</v>
      </c>
      <c r="L2" s="25" t="s">
        <v>12</v>
      </c>
      <c r="M2" s="26" t="s">
        <v>13</v>
      </c>
      <c r="N2" s="11" t="s">
        <v>14</v>
      </c>
      <c r="O2" s="12" t="s">
        <v>15</v>
      </c>
      <c r="P2" s="13" t="s">
        <v>16</v>
      </c>
      <c r="Q2" s="20" t="s">
        <v>17</v>
      </c>
      <c r="R2" s="20" t="s">
        <v>18</v>
      </c>
      <c r="S2" s="25" t="s">
        <v>19</v>
      </c>
    </row>
    <row r="3" s="1" customFormat="1" ht="39" customHeight="1" spans="1:19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0"/>
      <c r="N3" s="11"/>
      <c r="O3" s="14"/>
      <c r="P3" s="15"/>
      <c r="Q3" s="21"/>
      <c r="R3" s="21"/>
      <c r="S3" s="8"/>
    </row>
    <row r="4" s="2" customFormat="1" ht="24.95" customHeight="1" spans="1:19">
      <c r="A4" s="9">
        <v>1</v>
      </c>
      <c r="B4" s="27" t="s">
        <v>20</v>
      </c>
      <c r="C4" s="27" t="s">
        <v>21</v>
      </c>
      <c r="D4" s="27" t="s">
        <v>22</v>
      </c>
      <c r="E4" s="9" t="s">
        <v>23</v>
      </c>
      <c r="F4" s="27" t="s">
        <v>24</v>
      </c>
      <c r="G4" s="27" t="s">
        <v>25</v>
      </c>
      <c r="H4" s="27" t="s">
        <v>26</v>
      </c>
      <c r="I4" s="9">
        <v>113</v>
      </c>
      <c r="J4" s="9">
        <v>105.5</v>
      </c>
      <c r="K4" s="9">
        <v>72.83</v>
      </c>
      <c r="L4" s="9"/>
      <c r="M4" s="16">
        <f t="shared" ref="M4:M16" si="0">(K4+L4)*40%</f>
        <v>29.132</v>
      </c>
      <c r="N4" s="17">
        <v>82.58</v>
      </c>
      <c r="O4" s="18">
        <f t="shared" ref="O4" si="1">N4*0.6</f>
        <v>49.548</v>
      </c>
      <c r="P4" s="18">
        <f t="shared" ref="P4:P18" si="2">O4+M4</f>
        <v>78.68</v>
      </c>
      <c r="Q4" s="22">
        <v>1</v>
      </c>
      <c r="R4" s="22">
        <v>80</v>
      </c>
      <c r="S4" s="22"/>
    </row>
    <row r="5" s="2" customFormat="1" ht="24.95" customHeight="1" spans="1:19">
      <c r="A5" s="9">
        <v>2</v>
      </c>
      <c r="B5" s="27" t="s">
        <v>27</v>
      </c>
      <c r="C5" s="27" t="s">
        <v>28</v>
      </c>
      <c r="D5" s="27" t="s">
        <v>29</v>
      </c>
      <c r="E5" s="9" t="s">
        <v>23</v>
      </c>
      <c r="F5" s="27" t="s">
        <v>30</v>
      </c>
      <c r="G5" s="27" t="s">
        <v>31</v>
      </c>
      <c r="H5" s="27" t="s">
        <v>32</v>
      </c>
      <c r="I5" s="9">
        <v>136</v>
      </c>
      <c r="J5" s="9">
        <v>122.5</v>
      </c>
      <c r="K5" s="9">
        <v>86.17</v>
      </c>
      <c r="L5" s="9"/>
      <c r="M5" s="16">
        <f t="shared" si="0"/>
        <v>34.468</v>
      </c>
      <c r="N5" s="17">
        <v>76.06</v>
      </c>
      <c r="O5" s="18">
        <f t="shared" ref="O5:O15" si="3">N5*0.6</f>
        <v>45.636</v>
      </c>
      <c r="P5" s="18">
        <f t="shared" ref="P5:P15" si="4">O5+M5</f>
        <v>80.104</v>
      </c>
      <c r="Q5" s="23">
        <v>1</v>
      </c>
      <c r="R5" s="23">
        <v>70</v>
      </c>
      <c r="S5" s="24"/>
    </row>
    <row r="6" s="2" customFormat="1" ht="24.95" customHeight="1" spans="1:19">
      <c r="A6" s="9">
        <v>3</v>
      </c>
      <c r="B6" s="27" t="s">
        <v>33</v>
      </c>
      <c r="C6" s="27" t="s">
        <v>34</v>
      </c>
      <c r="D6" s="27" t="s">
        <v>29</v>
      </c>
      <c r="E6" s="9" t="s">
        <v>23</v>
      </c>
      <c r="F6" s="27" t="s">
        <v>30</v>
      </c>
      <c r="G6" s="27" t="s">
        <v>31</v>
      </c>
      <c r="H6" s="27" t="s">
        <v>32</v>
      </c>
      <c r="I6" s="9">
        <v>112.5</v>
      </c>
      <c r="J6" s="9">
        <v>129</v>
      </c>
      <c r="K6" s="9">
        <v>80.5</v>
      </c>
      <c r="L6" s="9"/>
      <c r="M6" s="16">
        <f t="shared" si="0"/>
        <v>32.2</v>
      </c>
      <c r="N6" s="17">
        <v>78.04</v>
      </c>
      <c r="O6" s="18">
        <f t="shared" si="3"/>
        <v>46.824</v>
      </c>
      <c r="P6" s="18">
        <f t="shared" si="4"/>
        <v>79.024</v>
      </c>
      <c r="Q6" s="23">
        <v>2</v>
      </c>
      <c r="R6" s="23">
        <v>70</v>
      </c>
      <c r="S6" s="24"/>
    </row>
    <row r="7" s="2" customFormat="1" ht="24.95" customHeight="1" spans="1:19">
      <c r="A7" s="9">
        <v>4</v>
      </c>
      <c r="B7" s="27" t="s">
        <v>35</v>
      </c>
      <c r="C7" s="27" t="s">
        <v>36</v>
      </c>
      <c r="D7" s="27" t="s">
        <v>22</v>
      </c>
      <c r="E7" s="9" t="s">
        <v>23</v>
      </c>
      <c r="F7" s="27" t="s">
        <v>30</v>
      </c>
      <c r="G7" s="27" t="s">
        <v>31</v>
      </c>
      <c r="H7" s="27" t="s">
        <v>32</v>
      </c>
      <c r="I7" s="9">
        <v>123</v>
      </c>
      <c r="J7" s="9">
        <v>125</v>
      </c>
      <c r="K7" s="9">
        <v>82.67</v>
      </c>
      <c r="L7" s="9"/>
      <c r="M7" s="16">
        <f t="shared" si="0"/>
        <v>33.068</v>
      </c>
      <c r="N7" s="17">
        <v>75.38</v>
      </c>
      <c r="O7" s="18">
        <f t="shared" si="3"/>
        <v>45.228</v>
      </c>
      <c r="P7" s="18">
        <f t="shared" si="4"/>
        <v>78.296</v>
      </c>
      <c r="Q7" s="23">
        <v>3</v>
      </c>
      <c r="R7" s="23">
        <v>70</v>
      </c>
      <c r="S7" s="24"/>
    </row>
    <row r="8" s="2" customFormat="1" ht="24.95" customHeight="1" spans="1:19">
      <c r="A8" s="9">
        <v>5</v>
      </c>
      <c r="B8" s="27" t="s">
        <v>37</v>
      </c>
      <c r="C8" s="27" t="s">
        <v>38</v>
      </c>
      <c r="D8" s="27" t="s">
        <v>29</v>
      </c>
      <c r="E8" s="9" t="s">
        <v>23</v>
      </c>
      <c r="F8" s="27" t="s">
        <v>30</v>
      </c>
      <c r="G8" s="27" t="s">
        <v>31</v>
      </c>
      <c r="H8" s="27" t="s">
        <v>32</v>
      </c>
      <c r="I8" s="9">
        <v>117.5</v>
      </c>
      <c r="J8" s="9">
        <v>124</v>
      </c>
      <c r="K8" s="9">
        <v>80.5</v>
      </c>
      <c r="L8" s="9"/>
      <c r="M8" s="16">
        <f t="shared" si="0"/>
        <v>32.2</v>
      </c>
      <c r="N8" s="17">
        <v>76.76</v>
      </c>
      <c r="O8" s="18">
        <f t="shared" si="3"/>
        <v>46.056</v>
      </c>
      <c r="P8" s="18">
        <f t="shared" si="4"/>
        <v>78.256</v>
      </c>
      <c r="Q8" s="23">
        <v>4</v>
      </c>
      <c r="R8" s="23">
        <v>70</v>
      </c>
      <c r="S8" s="24"/>
    </row>
    <row r="9" s="2" customFormat="1" ht="24.95" customHeight="1" spans="1:19">
      <c r="A9" s="9">
        <v>6</v>
      </c>
      <c r="B9" s="27" t="s">
        <v>39</v>
      </c>
      <c r="C9" s="27" t="s">
        <v>40</v>
      </c>
      <c r="D9" s="27" t="s">
        <v>22</v>
      </c>
      <c r="E9" s="9" t="s">
        <v>23</v>
      </c>
      <c r="F9" s="27" t="s">
        <v>30</v>
      </c>
      <c r="G9" s="27" t="s">
        <v>31</v>
      </c>
      <c r="H9" s="27" t="s">
        <v>32</v>
      </c>
      <c r="I9" s="9">
        <v>121.5</v>
      </c>
      <c r="J9" s="9">
        <v>126</v>
      </c>
      <c r="K9" s="9">
        <v>82.5</v>
      </c>
      <c r="L9" s="9"/>
      <c r="M9" s="16">
        <f t="shared" si="0"/>
        <v>33</v>
      </c>
      <c r="N9" s="17">
        <v>75.38</v>
      </c>
      <c r="O9" s="18">
        <f t="shared" si="3"/>
        <v>45.228</v>
      </c>
      <c r="P9" s="18">
        <f t="shared" si="4"/>
        <v>78.228</v>
      </c>
      <c r="Q9" s="23">
        <v>5</v>
      </c>
      <c r="R9" s="23">
        <v>70</v>
      </c>
      <c r="S9" s="24"/>
    </row>
    <row r="10" s="2" customFormat="1" ht="24.95" customHeight="1" spans="1:19">
      <c r="A10" s="9">
        <v>7</v>
      </c>
      <c r="B10" s="27" t="s">
        <v>41</v>
      </c>
      <c r="C10" s="27" t="s">
        <v>42</v>
      </c>
      <c r="D10" s="27" t="s">
        <v>22</v>
      </c>
      <c r="E10" s="9" t="s">
        <v>23</v>
      </c>
      <c r="F10" s="27" t="s">
        <v>30</v>
      </c>
      <c r="G10" s="27" t="s">
        <v>31</v>
      </c>
      <c r="H10" s="27" t="s">
        <v>32</v>
      </c>
      <c r="I10" s="9">
        <v>106</v>
      </c>
      <c r="J10" s="9">
        <v>116.5</v>
      </c>
      <c r="K10" s="9">
        <v>74.17</v>
      </c>
      <c r="L10" s="9">
        <v>5</v>
      </c>
      <c r="M10" s="16">
        <f t="shared" si="0"/>
        <v>31.668</v>
      </c>
      <c r="N10" s="17">
        <v>77.46</v>
      </c>
      <c r="O10" s="18">
        <f t="shared" si="3"/>
        <v>46.476</v>
      </c>
      <c r="P10" s="18">
        <f t="shared" si="4"/>
        <v>78.144</v>
      </c>
      <c r="Q10" s="23">
        <v>6</v>
      </c>
      <c r="R10" s="23">
        <v>70</v>
      </c>
      <c r="S10" s="24" t="s">
        <v>43</v>
      </c>
    </row>
    <row r="11" s="2" customFormat="1" ht="24.95" customHeight="1" spans="1:19">
      <c r="A11" s="9">
        <v>8</v>
      </c>
      <c r="B11" s="27" t="s">
        <v>44</v>
      </c>
      <c r="C11" s="27" t="s">
        <v>45</v>
      </c>
      <c r="D11" s="27" t="s">
        <v>29</v>
      </c>
      <c r="E11" s="9" t="s">
        <v>23</v>
      </c>
      <c r="F11" s="27" t="s">
        <v>46</v>
      </c>
      <c r="G11" s="27" t="s">
        <v>47</v>
      </c>
      <c r="H11" s="27" t="s">
        <v>48</v>
      </c>
      <c r="I11" s="9">
        <v>125.5</v>
      </c>
      <c r="J11" s="9">
        <v>127.5</v>
      </c>
      <c r="K11" s="9">
        <v>84.33</v>
      </c>
      <c r="L11" s="9">
        <v>5</v>
      </c>
      <c r="M11" s="16">
        <f t="shared" si="0"/>
        <v>35.732</v>
      </c>
      <c r="N11" s="17">
        <v>87.12</v>
      </c>
      <c r="O11" s="18">
        <f t="shared" si="3"/>
        <v>52.272</v>
      </c>
      <c r="P11" s="18">
        <f t="shared" si="4"/>
        <v>88.004</v>
      </c>
      <c r="Q11" s="23">
        <v>1</v>
      </c>
      <c r="R11" s="23">
        <v>70</v>
      </c>
      <c r="S11" s="22" t="s">
        <v>43</v>
      </c>
    </row>
    <row r="12" s="2" customFormat="1" ht="24.95" customHeight="1" spans="1:19">
      <c r="A12" s="9">
        <v>9</v>
      </c>
      <c r="B12" s="27" t="s">
        <v>49</v>
      </c>
      <c r="C12" s="27" t="s">
        <v>50</v>
      </c>
      <c r="D12" s="27" t="s">
        <v>29</v>
      </c>
      <c r="E12" s="9" t="s">
        <v>23</v>
      </c>
      <c r="F12" s="27" t="s">
        <v>46</v>
      </c>
      <c r="G12" s="27" t="s">
        <v>47</v>
      </c>
      <c r="H12" s="27" t="s">
        <v>48</v>
      </c>
      <c r="I12" s="9">
        <v>133.5</v>
      </c>
      <c r="J12" s="9">
        <v>130</v>
      </c>
      <c r="K12" s="9">
        <v>87.83</v>
      </c>
      <c r="L12" s="9"/>
      <c r="M12" s="16">
        <f t="shared" si="0"/>
        <v>35.132</v>
      </c>
      <c r="N12" s="17">
        <v>85.06</v>
      </c>
      <c r="O12" s="18">
        <f t="shared" si="3"/>
        <v>51.036</v>
      </c>
      <c r="P12" s="18">
        <f t="shared" si="4"/>
        <v>86.168</v>
      </c>
      <c r="Q12" s="23">
        <v>2</v>
      </c>
      <c r="R12" s="23">
        <v>70</v>
      </c>
      <c r="S12" s="22"/>
    </row>
    <row r="13" s="2" customFormat="1" ht="24.95" customHeight="1" spans="1:19">
      <c r="A13" s="9">
        <v>10</v>
      </c>
      <c r="B13" s="27" t="s">
        <v>51</v>
      </c>
      <c r="C13" s="27" t="s">
        <v>52</v>
      </c>
      <c r="D13" s="27" t="s">
        <v>29</v>
      </c>
      <c r="E13" s="9" t="s">
        <v>23</v>
      </c>
      <c r="F13" s="27" t="s">
        <v>46</v>
      </c>
      <c r="G13" s="27" t="s">
        <v>47</v>
      </c>
      <c r="H13" s="27" t="s">
        <v>48</v>
      </c>
      <c r="I13" s="9">
        <v>125</v>
      </c>
      <c r="J13" s="9">
        <v>134</v>
      </c>
      <c r="K13" s="9">
        <v>86.33</v>
      </c>
      <c r="L13" s="9"/>
      <c r="M13" s="16">
        <f t="shared" si="0"/>
        <v>34.532</v>
      </c>
      <c r="N13" s="17">
        <v>84.16</v>
      </c>
      <c r="O13" s="18">
        <f t="shared" si="3"/>
        <v>50.496</v>
      </c>
      <c r="P13" s="18">
        <f t="shared" si="4"/>
        <v>85.028</v>
      </c>
      <c r="Q13" s="23">
        <v>3</v>
      </c>
      <c r="R13" s="23">
        <v>70</v>
      </c>
      <c r="S13" s="22"/>
    </row>
    <row r="14" s="2" customFormat="1" ht="24.95" customHeight="1" spans="1:19">
      <c r="A14" s="9">
        <v>11</v>
      </c>
      <c r="B14" s="27" t="s">
        <v>53</v>
      </c>
      <c r="C14" s="27" t="s">
        <v>54</v>
      </c>
      <c r="D14" s="27" t="s">
        <v>29</v>
      </c>
      <c r="E14" s="9" t="s">
        <v>23</v>
      </c>
      <c r="F14" s="27" t="s">
        <v>46</v>
      </c>
      <c r="G14" s="27" t="s">
        <v>47</v>
      </c>
      <c r="H14" s="27" t="s">
        <v>48</v>
      </c>
      <c r="I14" s="9">
        <v>121</v>
      </c>
      <c r="J14" s="9">
        <v>121.5</v>
      </c>
      <c r="K14" s="9">
        <v>80.83</v>
      </c>
      <c r="L14" s="9"/>
      <c r="M14" s="16">
        <f t="shared" si="0"/>
        <v>32.332</v>
      </c>
      <c r="N14" s="17">
        <v>81.82</v>
      </c>
      <c r="O14" s="18">
        <f t="shared" si="3"/>
        <v>49.092</v>
      </c>
      <c r="P14" s="18">
        <f t="shared" si="4"/>
        <v>81.424</v>
      </c>
      <c r="Q14" s="23">
        <v>4</v>
      </c>
      <c r="R14" s="23">
        <v>70</v>
      </c>
      <c r="S14" s="22"/>
    </row>
    <row r="15" s="2" customFormat="1" ht="24.95" customHeight="1" spans="1:19">
      <c r="A15" s="9">
        <v>12</v>
      </c>
      <c r="B15" s="27" t="s">
        <v>55</v>
      </c>
      <c r="C15" s="27" t="s">
        <v>56</v>
      </c>
      <c r="D15" s="27" t="s">
        <v>29</v>
      </c>
      <c r="E15" s="9" t="s">
        <v>23</v>
      </c>
      <c r="F15" s="27" t="s">
        <v>46</v>
      </c>
      <c r="G15" s="27" t="s">
        <v>47</v>
      </c>
      <c r="H15" s="27" t="s">
        <v>48</v>
      </c>
      <c r="I15" s="9">
        <v>116</v>
      </c>
      <c r="J15" s="9">
        <v>128</v>
      </c>
      <c r="K15" s="9">
        <v>81.33</v>
      </c>
      <c r="L15" s="9"/>
      <c r="M15" s="16">
        <f t="shared" si="0"/>
        <v>32.532</v>
      </c>
      <c r="N15" s="17">
        <v>80.16</v>
      </c>
      <c r="O15" s="18">
        <f t="shared" si="3"/>
        <v>48.096</v>
      </c>
      <c r="P15" s="18">
        <f t="shared" si="4"/>
        <v>80.628</v>
      </c>
      <c r="Q15" s="23">
        <v>5</v>
      </c>
      <c r="R15" s="23">
        <v>70</v>
      </c>
      <c r="S15" s="22"/>
    </row>
    <row r="16" s="2" customFormat="1" ht="24.95" customHeight="1" spans="1:19">
      <c r="A16" s="9">
        <v>13</v>
      </c>
      <c r="B16" s="27" t="s">
        <v>57</v>
      </c>
      <c r="C16" s="27" t="s">
        <v>58</v>
      </c>
      <c r="D16" s="27" t="s">
        <v>29</v>
      </c>
      <c r="E16" s="9" t="s">
        <v>23</v>
      </c>
      <c r="F16" s="27" t="s">
        <v>59</v>
      </c>
      <c r="G16" s="27" t="s">
        <v>60</v>
      </c>
      <c r="H16" s="27" t="s">
        <v>26</v>
      </c>
      <c r="I16" s="9">
        <v>116</v>
      </c>
      <c r="J16" s="9">
        <v>125.5</v>
      </c>
      <c r="K16" s="9">
        <v>80.5</v>
      </c>
      <c r="L16" s="9"/>
      <c r="M16" s="16">
        <f t="shared" si="0"/>
        <v>32.2</v>
      </c>
      <c r="N16" s="17">
        <v>87.86</v>
      </c>
      <c r="O16" s="18">
        <f t="shared" ref="O16:O18" si="5">N16*0.6</f>
        <v>52.716</v>
      </c>
      <c r="P16" s="18">
        <f t="shared" si="2"/>
        <v>84.916</v>
      </c>
      <c r="Q16" s="23">
        <v>1</v>
      </c>
      <c r="R16" s="23">
        <v>70</v>
      </c>
      <c r="S16" s="22"/>
    </row>
    <row r="17" s="2" customFormat="1" ht="24.95" customHeight="1" spans="1:19">
      <c r="A17" s="9">
        <v>14</v>
      </c>
      <c r="B17" s="27" t="s">
        <v>61</v>
      </c>
      <c r="C17" s="27" t="s">
        <v>62</v>
      </c>
      <c r="D17" s="27" t="s">
        <v>29</v>
      </c>
      <c r="E17" s="9" t="s">
        <v>23</v>
      </c>
      <c r="F17" s="27" t="s">
        <v>63</v>
      </c>
      <c r="G17" s="27" t="s">
        <v>64</v>
      </c>
      <c r="H17" s="27" t="s">
        <v>65</v>
      </c>
      <c r="I17" s="9">
        <v>119.5</v>
      </c>
      <c r="J17" s="9">
        <v>124</v>
      </c>
      <c r="K17" s="9">
        <v>81.17</v>
      </c>
      <c r="L17" s="9"/>
      <c r="M17" s="16">
        <f t="shared" ref="M17:M18" si="6">(K17+L17)*40%</f>
        <v>32.468</v>
      </c>
      <c r="N17" s="17">
        <v>86.06</v>
      </c>
      <c r="O17" s="18">
        <f t="shared" si="5"/>
        <v>51.636</v>
      </c>
      <c r="P17" s="18">
        <f t="shared" si="2"/>
        <v>84.104</v>
      </c>
      <c r="Q17" s="23">
        <v>1</v>
      </c>
      <c r="R17" s="23">
        <v>70</v>
      </c>
      <c r="S17" s="22"/>
    </row>
    <row r="18" s="2" customFormat="1" ht="24.95" customHeight="1" spans="1:19">
      <c r="A18" s="9">
        <v>15</v>
      </c>
      <c r="B18" s="27" t="s">
        <v>66</v>
      </c>
      <c r="C18" s="27" t="s">
        <v>67</v>
      </c>
      <c r="D18" s="27" t="s">
        <v>29</v>
      </c>
      <c r="E18" s="9" t="s">
        <v>23</v>
      </c>
      <c r="F18" s="27" t="s">
        <v>63</v>
      </c>
      <c r="G18" s="27" t="s">
        <v>64</v>
      </c>
      <c r="H18" s="27" t="s">
        <v>65</v>
      </c>
      <c r="I18" s="9">
        <v>124</v>
      </c>
      <c r="J18" s="9">
        <v>115</v>
      </c>
      <c r="K18" s="9">
        <v>79.67</v>
      </c>
      <c r="L18" s="9"/>
      <c r="M18" s="16">
        <f t="shared" si="6"/>
        <v>31.868</v>
      </c>
      <c r="N18" s="17">
        <v>81.88</v>
      </c>
      <c r="O18" s="18">
        <f t="shared" si="5"/>
        <v>49.128</v>
      </c>
      <c r="P18" s="18">
        <f t="shared" si="2"/>
        <v>80.996</v>
      </c>
      <c r="Q18" s="23">
        <v>2</v>
      </c>
      <c r="R18" s="23">
        <v>70</v>
      </c>
      <c r="S18" s="22"/>
    </row>
  </sheetData>
  <sortState ref="A23:T37">
    <sortCondition ref="P23:P37" descending="1"/>
  </sortState>
  <mergeCells count="20">
    <mergeCell ref="A1: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pageMargins left="0.76" right="0.15748031496063" top="0.511811023622047" bottom="0.55118110236220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猫咪酱(≧▽≦)</cp:lastModifiedBy>
  <dcterms:created xsi:type="dcterms:W3CDTF">2022-10-13T03:31:00Z</dcterms:created>
  <cp:lastPrinted>2023-05-05T07:01:00Z</cp:lastPrinted>
  <dcterms:modified xsi:type="dcterms:W3CDTF">2023-05-17T03:54:37Z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87F6AE8C5895441E9410AC81139D55F0_13</vt:lpwstr>
  </property>
  <property fmtid="{D5CDD505-2E9C-101B-9397-08002B2CF9AE}" pid="3" name="KSOProductBuildVer">
    <vt:lpwstr>2052-11.1.0.14309</vt:lpwstr>
  </property>
</Properties>
</file>