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Sheet1!$A$8:$K$21</definedName>
    <definedName name="_xlnm.Print_Titles" localSheetId="0">Sheet1!$4:$5</definedName>
    <definedName name="_xlnm.Print_Area" localSheetId="0">Sheet1!$A$1:$Q$29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<sst xmlns="http://schemas.openxmlformats.org/spreadsheetml/2006/main" count="217" uniqueCount="138">
  <si>
    <t>附件</t>
  </si>
  <si>
    <t>随县2024年度第一批市级财政衔接资金项目计划安排表</t>
  </si>
  <si>
    <t>单位：万元</t>
  </si>
  <si>
    <t>序号</t>
  </si>
  <si>
    <t>乡镇
（部门）</t>
  </si>
  <si>
    <t>村</t>
  </si>
  <si>
    <t>项目名称</t>
  </si>
  <si>
    <t>项目子类型</t>
  </si>
  <si>
    <t>建设内容</t>
  </si>
  <si>
    <t>实际
投入
资金</t>
  </si>
  <si>
    <t>资金来源</t>
  </si>
  <si>
    <t>实施期限
（年/月-年/月）</t>
  </si>
  <si>
    <t>预期绩效目标</t>
  </si>
  <si>
    <t>联农带农富农
利益联结机制
（简述）</t>
  </si>
  <si>
    <t>责任
单位</t>
  </si>
  <si>
    <t>责任人</t>
  </si>
  <si>
    <t>中央
衔接
资金</t>
  </si>
  <si>
    <t>省级
衔接
资金</t>
  </si>
  <si>
    <t>市级
衔接
资金</t>
  </si>
  <si>
    <t>县级
衔接
资金</t>
  </si>
  <si>
    <t>其他
资金</t>
  </si>
  <si>
    <t>合计</t>
  </si>
  <si>
    <t>一、产业发展类</t>
  </si>
  <si>
    <t>市直工作队驻点村产业帮扶项目</t>
  </si>
  <si>
    <t>高城镇</t>
  </si>
  <si>
    <t>龙王庙村</t>
  </si>
  <si>
    <t>中药材种植</t>
  </si>
  <si>
    <t>种植业基地</t>
  </si>
  <si>
    <t>1组、5组、6组、13组流转土地100亩种植射干，每亩土地按土地条件租金在300至500元，100亩土地流转计划投入5万元，每亩射干种苗3000至5000棵，每棵种苗6分到1毛，100亩射干种苗计划投入5万元，人工、施肥、清沟等机械用工计划投入4万元，购买3台10P烘干机用于后期药材烘干，每台4.5万，3台预计13.5万，计划总投资27.5万</t>
  </si>
  <si>
    <t>2024年6月-12月</t>
  </si>
  <si>
    <t>流转100亩土地种植射干，购买3台10P烘干机。</t>
  </si>
  <si>
    <t>带动30至50人就业，每人可增收2000元，预计村集体创收20万</t>
  </si>
  <si>
    <t>刘  俊</t>
  </si>
  <si>
    <t>殷店镇</t>
  </si>
  <si>
    <t>雄峰村</t>
  </si>
  <si>
    <t>雄峰村香菇基地改扩建</t>
  </si>
  <si>
    <t>新建8个养菌大棚，4个出菇大棚</t>
  </si>
  <si>
    <t>带动本村10名群众务工，人均年增收5000元以上</t>
  </si>
  <si>
    <t>年增产1万袋香菇袋料</t>
  </si>
  <si>
    <t>余  雷</t>
  </si>
  <si>
    <t>草店镇</t>
  </si>
  <si>
    <t>童家湾村</t>
  </si>
  <si>
    <t>香菇种植</t>
  </si>
  <si>
    <t>新增菇棒1.5万袋</t>
  </si>
  <si>
    <t>童家湾村全体村民</t>
  </si>
  <si>
    <t>为村集体增收3万元，带动本村村民10户，户增2600元。</t>
  </si>
  <si>
    <t>阳  斌</t>
  </si>
  <si>
    <t>小林镇</t>
  </si>
  <si>
    <t>祝林店村</t>
  </si>
  <si>
    <t>组建酥香花生厂</t>
  </si>
  <si>
    <t>加工业</t>
  </si>
  <si>
    <t>更换包装设备和扩大仓库建设</t>
  </si>
  <si>
    <t>年产100吨酥香花生，预计年收入60万元。带动15人就业，年人均增收近万元。</t>
  </si>
  <si>
    <t>徐少华</t>
  </si>
  <si>
    <t>淮河镇</t>
  </si>
  <si>
    <t>龙凤店村</t>
  </si>
  <si>
    <t>淮河镇龙凤店村艾制品加工厂</t>
  </si>
  <si>
    <t>艾制品加工厂土地平整18亩</t>
  </si>
  <si>
    <t>建设艾草加工厂18亩</t>
  </si>
  <si>
    <t>项目建成后带动周边脱贫户、监测户、一般 农户100人左右就近就业，艾制品加工厂年利润160万元左右</t>
  </si>
  <si>
    <t>熊华昌</t>
  </si>
  <si>
    <t>万和镇</t>
  </si>
  <si>
    <t>倒峡村</t>
  </si>
  <si>
    <t>种植香菇3万袋</t>
  </si>
  <si>
    <t>增加集体经济收入6万元</t>
  </si>
  <si>
    <t>阮光友</t>
  </si>
  <si>
    <t>唐县镇</t>
  </si>
  <si>
    <t>桃园村</t>
  </si>
  <si>
    <t>中药草种植</t>
  </si>
  <si>
    <t>种植白芷50亩、透骨草50亩</t>
  </si>
  <si>
    <t>能带动30人务工，其中脱贫户10人</t>
  </si>
  <si>
    <t>冯  琦</t>
  </si>
  <si>
    <t>尚市镇</t>
  </si>
  <si>
    <t>有余村</t>
  </si>
  <si>
    <t>农作物种植</t>
  </si>
  <si>
    <t>购买农机设备</t>
  </si>
  <si>
    <t>农机设备（收割机、插秧机、旋耕机、烘干机等）37万元、土地流转160亩8万元、种子、农药、化肥6.4万元</t>
  </si>
  <si>
    <t>闻  鹏</t>
  </si>
  <si>
    <t>新街镇</t>
  </si>
  <si>
    <t>苏湾村</t>
  </si>
  <si>
    <t>苏湾村新建粮食仓库</t>
  </si>
  <si>
    <t>农产品仓储保鲜冷链基地基础设施建设</t>
  </si>
  <si>
    <t>建占地320平米的粮食储备仓库一座，内含7间库房，用于村合作社储存小麦、玉米、稻谷等农作物，大约可储存15万斤粮食</t>
  </si>
  <si>
    <t>带动本村农户及脱贫户10人参与务工，人均增收3000元</t>
  </si>
  <si>
    <t>带动本村农户及脱贫户10人参与务工，人均增收3000元，项目完工后为村集体增收5万元</t>
  </si>
  <si>
    <t>胡逍影</t>
  </si>
  <si>
    <t>安居镇</t>
  </si>
  <si>
    <t>车岗村</t>
  </si>
  <si>
    <t>蔬菜大棚建设</t>
  </si>
  <si>
    <t>大棚一座长100米，宽16米</t>
  </si>
  <si>
    <t>村集体增收3万元</t>
  </si>
  <si>
    <t>吴  顺</t>
  </si>
  <si>
    <t>洪山镇</t>
  </si>
  <si>
    <t>温泉村</t>
  </si>
  <si>
    <t>兰花种植</t>
  </si>
  <si>
    <t>新建兰花种植大棚20个</t>
  </si>
  <si>
    <t>带动本村村民及外村兰花种植增收</t>
  </si>
  <si>
    <t>张  鹏</t>
  </si>
  <si>
    <t>三里岗镇</t>
  </si>
  <si>
    <t>许家河村</t>
  </si>
  <si>
    <t>种植2万棒代料香菇</t>
  </si>
  <si>
    <t>增加村集体收入3万元，带动群众增收0.5万元。其中脱贫户12人，监测对象5人。</t>
  </si>
  <si>
    <t>沈小丽</t>
  </si>
  <si>
    <t>均川镇</t>
  </si>
  <si>
    <t>龙泉村</t>
  </si>
  <si>
    <t>瓜蒌加工</t>
  </si>
  <si>
    <t>硬化瓜蒌晾晒场、购买烘干车间附属设施</t>
  </si>
  <si>
    <t>保证瓜蒌质量并提高瓜蒌市场价值，为村集体经济年创收20万元以上。</t>
  </si>
  <si>
    <t>胡  鹏</t>
  </si>
  <si>
    <t>万福店农场</t>
  </si>
  <si>
    <t>凤凰山村</t>
  </si>
  <si>
    <t>智能大棚建设</t>
  </si>
  <si>
    <t>新建智能大棚5400米²，种植高效生态观光花卉、蔬菜采摘，各种苗木培育、配套滴灌设备。补助标准100元/平方米。</t>
  </si>
  <si>
    <t>新建智能大棚5400米²</t>
  </si>
  <si>
    <t>项目建成后每年为村集体创收20万元，带动农户及脱贫户20人参与务工，每人每年均可增收3000元。</t>
  </si>
  <si>
    <t>罗  兵</t>
  </si>
  <si>
    <t>长岗镇</t>
  </si>
  <si>
    <t>珍珠泉村</t>
  </si>
  <si>
    <t>购置粮油烘干机加工</t>
  </si>
  <si>
    <t>架设粮油烘干机1组</t>
  </si>
  <si>
    <t>项目实施后可以快速、高效、均匀地烘干谷物，节约成本、提高效率、保证质量，增加附加值。受益对象627户，2285人，其中脱贫户28户。</t>
  </si>
  <si>
    <t>刘东</t>
  </si>
  <si>
    <t>二、乡村建设行动类</t>
  </si>
  <si>
    <t>2024年度美丽乡村整治提升</t>
  </si>
  <si>
    <t>万和居委会
走马岭村
车店村
峰山村
大房湾村
青苔村
双湾村
吉祥村
邱家大塆村
龙凤山村
黄林树村</t>
  </si>
  <si>
    <t>美丽乡村整治提升</t>
  </si>
  <si>
    <t>村容村貌提升</t>
  </si>
  <si>
    <t>公路沿线环境整治提升</t>
  </si>
  <si>
    <t>吴山镇</t>
  </si>
  <si>
    <t>群玉村
唐王店村
联宏村
联强村
联中村</t>
  </si>
  <si>
    <t>金  争</t>
  </si>
  <si>
    <t>砂子岗村
江义村
桃园村
群联村
十里村
北园社区华宝山村</t>
  </si>
  <si>
    <t>庹家村
喻家湾村
黄木淌村
东庄畈村
绿水村</t>
  </si>
  <si>
    <t>刘 东</t>
  </si>
  <si>
    <t>星河村
龙脉村
净明铺村</t>
  </si>
  <si>
    <t>太白顶景区</t>
  </si>
  <si>
    <t>宗湾村
白云村
解河村
辛集村
新城居委会
太白村</t>
  </si>
  <si>
    <t>程  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</si>
</sst>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楷体_GB2312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3"/>
      <name val="楷体_GB2312"/>
      <charset val="134"/>
    </font>
    <font>
      <sz val="13"/>
      <name val="黑体"/>
      <charset val="134"/>
    </font>
    <font>
      <sz val="12"/>
      <name val="宋体"/>
      <charset val="134"/>
    </font>
    <font>
      <sz val="12"/>
      <name val="黑体"/>
      <charset val="134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Continuous" vertical="center"/>
    </xf>
    <xf numFmtId="0" fontId="9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7 2" xfId="53"/>
    <cellStyle name="常规 10" xfId="54"/>
    <cellStyle name="常规 2" xfId="55"/>
    <cellStyle name="常规 24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view="pageBreakPreview" zoomScale="85" zoomScaleNormal="89" workbookViewId="0">
      <pane ySplit="5" topLeftCell="A22" activePane="bottomLeft" state="frozen"/>
      <selection/>
      <selection pane="bottomLeft" activeCell="F4" sqref="F4:F5"/>
    </sheetView>
  </sheetViews>
  <sheetFormatPr defaultColWidth="9" defaultRowHeight="24" customHeight="1"/>
  <cols>
    <col min="1" max="1" width="6.73333333333333" style="6" customWidth="1"/>
    <col min="2" max="3" width="11.6333333333333" style="6" customWidth="1"/>
    <col min="4" max="4" width="24.3416666666667" style="7" customWidth="1"/>
    <col min="5" max="5" width="14.6333333333333" style="7" customWidth="1"/>
    <col min="6" max="6" width="33.9666666666667" style="7" customWidth="1"/>
    <col min="7" max="7" width="5.63333333333333" style="6" customWidth="1"/>
    <col min="8" max="9" width="5.63333333333333" style="7" customWidth="1"/>
    <col min="10" max="12" width="5.63333333333333" style="6" customWidth="1"/>
    <col min="13" max="13" width="19.2583333333333" style="6" customWidth="1"/>
    <col min="14" max="14" width="25.6333333333333" style="6" customWidth="1"/>
    <col min="15" max="15" width="27.6333333333333" style="6" customWidth="1"/>
    <col min="16" max="16" width="14.6333333333333" style="6" customWidth="1"/>
    <col min="17" max="17" width="8.63333333333333" style="6" customWidth="1"/>
    <col min="18" max="18" width="22.9333333333333" style="6" customWidth="1"/>
    <col min="19" max="16384" width="9" style="6"/>
  </cols>
  <sheetData>
    <row r="1" s="1" customFormat="1" ht="30" customHeight="1" spans="1:18">
      <c r="A1" s="8" t="s">
        <v>0</v>
      </c>
      <c r="B1" s="8"/>
      <c r="C1" s="8"/>
      <c r="D1" s="9"/>
      <c r="E1" s="9"/>
      <c r="F1" s="9"/>
      <c r="G1" s="8"/>
      <c r="H1" s="9"/>
      <c r="I1" s="9"/>
      <c r="J1" s="8"/>
      <c r="K1" s="8"/>
      <c r="L1" s="8"/>
      <c r="M1" s="8"/>
      <c r="N1" s="8"/>
      <c r="O1" s="8"/>
      <c r="P1" s="8"/>
      <c r="Q1" s="8"/>
      <c r="R1" s="8"/>
    </row>
    <row r="2" s="2" customFormat="1" ht="40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6"/>
      <c r="N2" s="26"/>
      <c r="O2" s="26"/>
      <c r="P2" s="26"/>
      <c r="Q2" s="26"/>
      <c r="R2" s="41"/>
    </row>
    <row r="3" s="3" customFormat="1" ht="30" customHeight="1" spans="1:18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7"/>
      <c r="M3" s="27"/>
      <c r="N3" s="27"/>
      <c r="O3" s="27"/>
      <c r="P3" s="27"/>
      <c r="Q3" s="42" t="s">
        <v>2</v>
      </c>
      <c r="R3" s="27"/>
    </row>
    <row r="4" s="4" customFormat="1" ht="50" customHeight="1" spans="1: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3"/>
      <c r="J4" s="13"/>
      <c r="K4" s="13"/>
      <c r="L4" s="13"/>
      <c r="M4" s="13" t="s">
        <v>11</v>
      </c>
      <c r="N4" s="13" t="s">
        <v>12</v>
      </c>
      <c r="O4" s="13" t="s">
        <v>13</v>
      </c>
      <c r="P4" s="13" t="s">
        <v>14</v>
      </c>
      <c r="Q4" s="28" t="s">
        <v>15</v>
      </c>
      <c r="R4" s="43"/>
    </row>
    <row r="5" s="4" customFormat="1" ht="50" customHeight="1" spans="1:18">
      <c r="A5" s="14"/>
      <c r="B5" s="14"/>
      <c r="C5" s="14"/>
      <c r="D5" s="14"/>
      <c r="E5" s="14"/>
      <c r="F5" s="14"/>
      <c r="G5" s="14"/>
      <c r="H5" s="13" t="s">
        <v>16</v>
      </c>
      <c r="I5" s="13" t="s">
        <v>17</v>
      </c>
      <c r="J5" s="13" t="s">
        <v>18</v>
      </c>
      <c r="K5" s="13" t="s">
        <v>19</v>
      </c>
      <c r="L5" s="13" t="s">
        <v>20</v>
      </c>
      <c r="M5" s="13"/>
      <c r="N5" s="28"/>
      <c r="O5" s="13"/>
      <c r="P5" s="28"/>
      <c r="Q5" s="28"/>
      <c r="R5" s="43"/>
    </row>
    <row r="6" s="4" customFormat="1" customHeight="1" spans="1:18">
      <c r="A6" s="15" t="s">
        <v>21</v>
      </c>
      <c r="B6" s="16"/>
      <c r="C6" s="16"/>
      <c r="D6" s="16"/>
      <c r="E6" s="16"/>
      <c r="F6" s="17"/>
      <c r="G6" s="14">
        <f t="shared" ref="G6:L6" si="0">G7+G23</f>
        <v>1060.9</v>
      </c>
      <c r="H6" s="14">
        <f t="shared" si="0"/>
        <v>0</v>
      </c>
      <c r="I6" s="14">
        <f t="shared" si="0"/>
        <v>0</v>
      </c>
      <c r="J6" s="14">
        <f t="shared" si="0"/>
        <v>650</v>
      </c>
      <c r="K6" s="14">
        <f t="shared" si="0"/>
        <v>0</v>
      </c>
      <c r="L6" s="14">
        <f t="shared" si="0"/>
        <v>425.6</v>
      </c>
      <c r="M6" s="13"/>
      <c r="N6" s="28"/>
      <c r="O6" s="13"/>
      <c r="P6" s="28"/>
      <c r="Q6" s="28"/>
      <c r="R6" s="43"/>
    </row>
    <row r="7" s="4" customFormat="1" ht="52" customHeight="1" spans="1:18">
      <c r="A7" s="18" t="s">
        <v>22</v>
      </c>
      <c r="B7" s="19"/>
      <c r="C7" s="20"/>
      <c r="D7" s="13" t="s">
        <v>23</v>
      </c>
      <c r="E7" s="13"/>
      <c r="F7" s="13"/>
      <c r="G7" s="13">
        <f>SUM(G8:G21)</f>
        <v>560.9</v>
      </c>
      <c r="H7" s="13">
        <f>SUM(H8:H22)</f>
        <v>0</v>
      </c>
      <c r="I7" s="13">
        <f>SUM(I8:I22)</f>
        <v>0</v>
      </c>
      <c r="J7" s="13">
        <f>SUM(J8:J22)</f>
        <v>150</v>
      </c>
      <c r="K7" s="13">
        <f>SUM(K8:K22)</f>
        <v>0</v>
      </c>
      <c r="L7" s="13">
        <f>SUM(L8:L22)</f>
        <v>425.6</v>
      </c>
      <c r="M7" s="13"/>
      <c r="N7" s="28"/>
      <c r="O7" s="13"/>
      <c r="P7" s="28"/>
      <c r="Q7" s="28"/>
      <c r="R7" s="43"/>
    </row>
    <row r="8" s="5" customFormat="1" ht="170" customHeight="1" spans="1:18">
      <c r="A8" s="21">
        <f>ROW()-7</f>
        <v>1</v>
      </c>
      <c r="B8" s="22" t="s">
        <v>24</v>
      </c>
      <c r="C8" s="22" t="s">
        <v>25</v>
      </c>
      <c r="D8" s="22" t="s">
        <v>26</v>
      </c>
      <c r="E8" s="22" t="s">
        <v>27</v>
      </c>
      <c r="F8" s="22" t="s">
        <v>28</v>
      </c>
      <c r="G8" s="22">
        <f>SUM(H8:L8)</f>
        <v>27.5</v>
      </c>
      <c r="H8" s="22"/>
      <c r="I8" s="22"/>
      <c r="J8" s="29">
        <v>10</v>
      </c>
      <c r="K8" s="22"/>
      <c r="L8" s="30">
        <v>17.5</v>
      </c>
      <c r="M8" s="30" t="s">
        <v>29</v>
      </c>
      <c r="N8" s="31" t="s">
        <v>30</v>
      </c>
      <c r="O8" s="31" t="s">
        <v>31</v>
      </c>
      <c r="P8" s="30" t="s">
        <v>24</v>
      </c>
      <c r="Q8" s="30" t="s">
        <v>32</v>
      </c>
      <c r="R8" s="44"/>
    </row>
    <row r="9" s="5" customFormat="1" ht="50" customHeight="1" spans="1:18">
      <c r="A9" s="21">
        <f t="shared" ref="A9:A21" si="1">ROW()-7</f>
        <v>2</v>
      </c>
      <c r="B9" s="21" t="s">
        <v>33</v>
      </c>
      <c r="C9" s="21" t="s">
        <v>34</v>
      </c>
      <c r="D9" s="21" t="s">
        <v>35</v>
      </c>
      <c r="E9" s="22" t="s">
        <v>27</v>
      </c>
      <c r="F9" s="21" t="s">
        <v>36</v>
      </c>
      <c r="G9" s="22">
        <f t="shared" ref="G9:G28" si="2">SUM(H9:L9)</f>
        <v>10</v>
      </c>
      <c r="H9" s="21"/>
      <c r="I9" s="21"/>
      <c r="J9" s="29">
        <v>10</v>
      </c>
      <c r="K9" s="21"/>
      <c r="L9" s="32"/>
      <c r="M9" s="30" t="s">
        <v>29</v>
      </c>
      <c r="N9" s="33" t="s">
        <v>37</v>
      </c>
      <c r="O9" s="31" t="s">
        <v>38</v>
      </c>
      <c r="P9" s="21" t="s">
        <v>33</v>
      </c>
      <c r="Q9" s="32" t="s">
        <v>39</v>
      </c>
      <c r="R9" s="44"/>
    </row>
    <row r="10" s="5" customFormat="1" ht="50" customHeight="1" spans="1:18">
      <c r="A10" s="21">
        <f t="shared" si="1"/>
        <v>3</v>
      </c>
      <c r="B10" s="21" t="s">
        <v>40</v>
      </c>
      <c r="C10" s="21" t="s">
        <v>41</v>
      </c>
      <c r="D10" s="21" t="s">
        <v>42</v>
      </c>
      <c r="E10" s="22" t="s">
        <v>27</v>
      </c>
      <c r="F10" s="21" t="s">
        <v>43</v>
      </c>
      <c r="G10" s="22">
        <f t="shared" si="2"/>
        <v>10</v>
      </c>
      <c r="H10" s="21"/>
      <c r="I10" s="21"/>
      <c r="J10" s="29">
        <v>10</v>
      </c>
      <c r="K10" s="21"/>
      <c r="L10" s="32"/>
      <c r="M10" s="30" t="s">
        <v>29</v>
      </c>
      <c r="N10" s="33" t="s">
        <v>44</v>
      </c>
      <c r="O10" s="31" t="s">
        <v>45</v>
      </c>
      <c r="P10" s="21" t="s">
        <v>40</v>
      </c>
      <c r="Q10" s="32" t="s">
        <v>46</v>
      </c>
      <c r="R10" s="45"/>
    </row>
    <row r="11" s="5" customFormat="1" ht="60" customHeight="1" spans="1:18">
      <c r="A11" s="21">
        <f t="shared" si="1"/>
        <v>4</v>
      </c>
      <c r="B11" s="21" t="s">
        <v>47</v>
      </c>
      <c r="C11" s="21" t="s">
        <v>48</v>
      </c>
      <c r="D11" s="21" t="s">
        <v>49</v>
      </c>
      <c r="E11" s="22" t="s">
        <v>50</v>
      </c>
      <c r="F11" s="22" t="s">
        <v>51</v>
      </c>
      <c r="G11" s="22">
        <f t="shared" si="2"/>
        <v>10</v>
      </c>
      <c r="H11" s="22"/>
      <c r="I11" s="22"/>
      <c r="J11" s="29">
        <v>10</v>
      </c>
      <c r="K11" s="22"/>
      <c r="L11" s="30"/>
      <c r="M11" s="30" t="s">
        <v>29</v>
      </c>
      <c r="N11" s="31" t="s">
        <v>51</v>
      </c>
      <c r="O11" s="31" t="s">
        <v>52</v>
      </c>
      <c r="P11" s="21" t="s">
        <v>47</v>
      </c>
      <c r="Q11" s="32" t="s">
        <v>53</v>
      </c>
      <c r="R11" s="44"/>
    </row>
    <row r="12" s="5" customFormat="1" ht="147" customHeight="1" spans="1:18">
      <c r="A12" s="21">
        <f t="shared" si="1"/>
        <v>5</v>
      </c>
      <c r="B12" s="21" t="s">
        <v>54</v>
      </c>
      <c r="C12" s="21" t="s">
        <v>55</v>
      </c>
      <c r="D12" s="21" t="s">
        <v>56</v>
      </c>
      <c r="E12" s="22" t="s">
        <v>50</v>
      </c>
      <c r="F12" s="21" t="s">
        <v>57</v>
      </c>
      <c r="G12" s="22">
        <f t="shared" si="2"/>
        <v>10</v>
      </c>
      <c r="H12" s="21"/>
      <c r="I12" s="21"/>
      <c r="J12" s="29">
        <v>10</v>
      </c>
      <c r="K12" s="21"/>
      <c r="L12" s="32"/>
      <c r="M12" s="30" t="s">
        <v>29</v>
      </c>
      <c r="N12" s="31" t="s">
        <v>58</v>
      </c>
      <c r="O12" s="31" t="s">
        <v>59</v>
      </c>
      <c r="P12" s="21" t="s">
        <v>54</v>
      </c>
      <c r="Q12" s="32" t="s">
        <v>60</v>
      </c>
      <c r="R12" s="44"/>
    </row>
    <row r="13" s="5" customFormat="1" ht="40" customHeight="1" spans="1:18">
      <c r="A13" s="21">
        <f t="shared" si="1"/>
        <v>6</v>
      </c>
      <c r="B13" s="21" t="s">
        <v>61</v>
      </c>
      <c r="C13" s="21" t="s">
        <v>62</v>
      </c>
      <c r="D13" s="21" t="s">
        <v>42</v>
      </c>
      <c r="E13" s="22" t="s">
        <v>27</v>
      </c>
      <c r="F13" s="22" t="s">
        <v>63</v>
      </c>
      <c r="G13" s="22">
        <f t="shared" si="2"/>
        <v>25</v>
      </c>
      <c r="H13" s="21"/>
      <c r="I13" s="21"/>
      <c r="J13" s="34">
        <v>10</v>
      </c>
      <c r="K13" s="21"/>
      <c r="L13" s="32">
        <v>15</v>
      </c>
      <c r="M13" s="30" t="s">
        <v>29</v>
      </c>
      <c r="N13" s="31" t="s">
        <v>63</v>
      </c>
      <c r="O13" s="31" t="s">
        <v>64</v>
      </c>
      <c r="P13" s="21" t="s">
        <v>61</v>
      </c>
      <c r="Q13" s="32" t="s">
        <v>65</v>
      </c>
      <c r="R13" s="44"/>
    </row>
    <row r="14" s="5" customFormat="1" ht="50" customHeight="1" spans="1:18">
      <c r="A14" s="21">
        <f t="shared" si="1"/>
        <v>7</v>
      </c>
      <c r="B14" s="21" t="s">
        <v>66</v>
      </c>
      <c r="C14" s="21" t="s">
        <v>67</v>
      </c>
      <c r="D14" s="21" t="s">
        <v>68</v>
      </c>
      <c r="E14" s="22" t="s">
        <v>27</v>
      </c>
      <c r="F14" s="21" t="s">
        <v>69</v>
      </c>
      <c r="G14" s="22">
        <f t="shared" si="2"/>
        <v>10</v>
      </c>
      <c r="H14" s="21"/>
      <c r="I14" s="21"/>
      <c r="J14" s="34">
        <v>10</v>
      </c>
      <c r="K14" s="21"/>
      <c r="L14" s="32"/>
      <c r="M14" s="30" t="s">
        <v>29</v>
      </c>
      <c r="N14" s="31" t="s">
        <v>69</v>
      </c>
      <c r="O14" s="31" t="s">
        <v>70</v>
      </c>
      <c r="P14" s="21" t="s">
        <v>66</v>
      </c>
      <c r="Q14" s="32" t="s">
        <v>71</v>
      </c>
      <c r="R14" s="44"/>
    </row>
    <row r="15" s="5" customFormat="1" ht="57" spans="1:18">
      <c r="A15" s="21">
        <f t="shared" si="1"/>
        <v>8</v>
      </c>
      <c r="B15" s="21" t="s">
        <v>72</v>
      </c>
      <c r="C15" s="21" t="s">
        <v>73</v>
      </c>
      <c r="D15" s="21" t="s">
        <v>74</v>
      </c>
      <c r="E15" s="22" t="s">
        <v>27</v>
      </c>
      <c r="F15" s="21" t="s">
        <v>75</v>
      </c>
      <c r="G15" s="22">
        <f t="shared" si="2"/>
        <v>51.4</v>
      </c>
      <c r="H15" s="21"/>
      <c r="I15" s="21"/>
      <c r="J15" s="34">
        <v>10</v>
      </c>
      <c r="K15" s="21"/>
      <c r="L15" s="32">
        <v>41.4</v>
      </c>
      <c r="M15" s="30" t="s">
        <v>29</v>
      </c>
      <c r="N15" s="31" t="s">
        <v>76</v>
      </c>
      <c r="O15" s="31"/>
      <c r="P15" s="21" t="s">
        <v>72</v>
      </c>
      <c r="Q15" s="32" t="s">
        <v>77</v>
      </c>
      <c r="R15" s="44"/>
    </row>
    <row r="16" s="5" customFormat="1" ht="60" customHeight="1" spans="1:18">
      <c r="A16" s="21">
        <f t="shared" si="1"/>
        <v>9</v>
      </c>
      <c r="B16" s="21" t="s">
        <v>78</v>
      </c>
      <c r="C16" s="21" t="s">
        <v>79</v>
      </c>
      <c r="D16" s="21" t="s">
        <v>80</v>
      </c>
      <c r="E16" s="22" t="s">
        <v>81</v>
      </c>
      <c r="F16" s="21" t="s">
        <v>82</v>
      </c>
      <c r="G16" s="22">
        <f t="shared" si="2"/>
        <v>10</v>
      </c>
      <c r="H16" s="21"/>
      <c r="I16" s="21"/>
      <c r="J16" s="34">
        <v>10</v>
      </c>
      <c r="K16" s="21"/>
      <c r="L16" s="32"/>
      <c r="M16" s="30" t="s">
        <v>29</v>
      </c>
      <c r="N16" s="31" t="s">
        <v>83</v>
      </c>
      <c r="O16" s="31" t="s">
        <v>84</v>
      </c>
      <c r="P16" s="21" t="s">
        <v>78</v>
      </c>
      <c r="Q16" s="32" t="s">
        <v>85</v>
      </c>
      <c r="R16" s="44"/>
    </row>
    <row r="17" s="5" customFormat="1" ht="45" customHeight="1" spans="1:18">
      <c r="A17" s="21">
        <f t="shared" si="1"/>
        <v>10</v>
      </c>
      <c r="B17" s="21" t="s">
        <v>86</v>
      </c>
      <c r="C17" s="21" t="s">
        <v>87</v>
      </c>
      <c r="D17" s="21" t="s">
        <v>88</v>
      </c>
      <c r="E17" s="22" t="s">
        <v>27</v>
      </c>
      <c r="F17" s="21" t="s">
        <v>89</v>
      </c>
      <c r="G17" s="22">
        <f t="shared" si="2"/>
        <v>10</v>
      </c>
      <c r="H17" s="21"/>
      <c r="I17" s="21"/>
      <c r="J17" s="34">
        <v>10</v>
      </c>
      <c r="K17" s="21"/>
      <c r="L17" s="32"/>
      <c r="M17" s="30" t="s">
        <v>29</v>
      </c>
      <c r="N17" s="31" t="s">
        <v>89</v>
      </c>
      <c r="O17" s="35" t="s">
        <v>90</v>
      </c>
      <c r="P17" s="21" t="s">
        <v>86</v>
      </c>
      <c r="Q17" s="32" t="s">
        <v>91</v>
      </c>
      <c r="R17" s="44"/>
    </row>
    <row r="18" s="5" customFormat="1" ht="45" customHeight="1" spans="1:18">
      <c r="A18" s="21">
        <f t="shared" si="1"/>
        <v>11</v>
      </c>
      <c r="B18" s="21" t="s">
        <v>92</v>
      </c>
      <c r="C18" s="21" t="s">
        <v>93</v>
      </c>
      <c r="D18" s="21" t="s">
        <v>94</v>
      </c>
      <c r="E18" s="22" t="s">
        <v>27</v>
      </c>
      <c r="F18" s="21" t="s">
        <v>95</v>
      </c>
      <c r="G18" s="22">
        <f t="shared" si="2"/>
        <v>300</v>
      </c>
      <c r="H18" s="21"/>
      <c r="I18" s="21"/>
      <c r="J18" s="34">
        <v>10</v>
      </c>
      <c r="K18" s="21"/>
      <c r="L18" s="32">
        <v>290</v>
      </c>
      <c r="M18" s="30" t="s">
        <v>29</v>
      </c>
      <c r="N18" s="31" t="s">
        <v>95</v>
      </c>
      <c r="O18" s="31" t="s">
        <v>96</v>
      </c>
      <c r="P18" s="21" t="s">
        <v>92</v>
      </c>
      <c r="Q18" s="32" t="s">
        <v>97</v>
      </c>
      <c r="R18" s="44"/>
    </row>
    <row r="19" s="5" customFormat="1" ht="66" customHeight="1" spans="1:18">
      <c r="A19" s="21">
        <f t="shared" si="1"/>
        <v>12</v>
      </c>
      <c r="B19" s="21" t="s">
        <v>98</v>
      </c>
      <c r="C19" s="21" t="s">
        <v>99</v>
      </c>
      <c r="D19" s="21" t="s">
        <v>42</v>
      </c>
      <c r="E19" s="22" t="s">
        <v>27</v>
      </c>
      <c r="F19" s="21" t="s">
        <v>100</v>
      </c>
      <c r="G19" s="22">
        <f t="shared" si="2"/>
        <v>15</v>
      </c>
      <c r="H19" s="21"/>
      <c r="I19" s="21"/>
      <c r="J19" s="34">
        <v>10</v>
      </c>
      <c r="K19" s="21"/>
      <c r="L19" s="32">
        <v>5</v>
      </c>
      <c r="M19" s="30" t="s">
        <v>29</v>
      </c>
      <c r="N19" s="31" t="s">
        <v>100</v>
      </c>
      <c r="O19" s="31" t="s">
        <v>101</v>
      </c>
      <c r="P19" s="21" t="s">
        <v>98</v>
      </c>
      <c r="Q19" s="32" t="s">
        <v>102</v>
      </c>
      <c r="R19" s="44"/>
    </row>
    <row r="20" s="5" customFormat="1" ht="75" customHeight="1" spans="1:18">
      <c r="A20" s="21">
        <f t="shared" si="1"/>
        <v>13</v>
      </c>
      <c r="B20" s="21" t="s">
        <v>103</v>
      </c>
      <c r="C20" s="21" t="s">
        <v>104</v>
      </c>
      <c r="D20" s="21" t="s">
        <v>105</v>
      </c>
      <c r="E20" s="22" t="s">
        <v>50</v>
      </c>
      <c r="F20" s="21" t="s">
        <v>106</v>
      </c>
      <c r="G20" s="22">
        <f t="shared" si="2"/>
        <v>12</v>
      </c>
      <c r="H20" s="21"/>
      <c r="I20" s="21"/>
      <c r="J20" s="34">
        <v>10</v>
      </c>
      <c r="K20" s="21"/>
      <c r="L20" s="32">
        <v>2</v>
      </c>
      <c r="M20" s="30" t="s">
        <v>29</v>
      </c>
      <c r="N20" s="31" t="s">
        <v>106</v>
      </c>
      <c r="O20" s="31" t="s">
        <v>107</v>
      </c>
      <c r="P20" s="21" t="s">
        <v>103</v>
      </c>
      <c r="Q20" s="32" t="s">
        <v>108</v>
      </c>
      <c r="R20" s="44"/>
    </row>
    <row r="21" s="5" customFormat="1" ht="75" customHeight="1" spans="1:18">
      <c r="A21" s="21">
        <f t="shared" si="1"/>
        <v>14</v>
      </c>
      <c r="B21" s="21" t="s">
        <v>109</v>
      </c>
      <c r="C21" s="21" t="s">
        <v>110</v>
      </c>
      <c r="D21" s="21" t="s">
        <v>111</v>
      </c>
      <c r="E21" s="22" t="s">
        <v>27</v>
      </c>
      <c r="F21" s="21" t="s">
        <v>112</v>
      </c>
      <c r="G21" s="22">
        <f t="shared" si="2"/>
        <v>60</v>
      </c>
      <c r="H21" s="21"/>
      <c r="I21" s="21"/>
      <c r="J21" s="34">
        <v>10</v>
      </c>
      <c r="K21" s="21"/>
      <c r="L21" s="32">
        <v>50</v>
      </c>
      <c r="M21" s="30" t="s">
        <v>29</v>
      </c>
      <c r="N21" s="31" t="s">
        <v>113</v>
      </c>
      <c r="O21" s="31" t="s">
        <v>114</v>
      </c>
      <c r="P21" s="21" t="s">
        <v>109</v>
      </c>
      <c r="Q21" s="30" t="s">
        <v>115</v>
      </c>
      <c r="R21" s="44"/>
    </row>
    <row r="22" s="5" customFormat="1" ht="95" customHeight="1" spans="1:18">
      <c r="A22" s="21">
        <v>15</v>
      </c>
      <c r="B22" s="21" t="s">
        <v>116</v>
      </c>
      <c r="C22" s="21" t="s">
        <v>117</v>
      </c>
      <c r="D22" s="21" t="s">
        <v>118</v>
      </c>
      <c r="E22" s="22" t="s">
        <v>50</v>
      </c>
      <c r="F22" s="21" t="s">
        <v>119</v>
      </c>
      <c r="G22" s="22">
        <f t="shared" si="2"/>
        <v>14.7</v>
      </c>
      <c r="H22" s="21"/>
      <c r="I22" s="21"/>
      <c r="J22" s="34">
        <v>10</v>
      </c>
      <c r="K22" s="21"/>
      <c r="L22" s="32">
        <v>4.7</v>
      </c>
      <c r="M22" s="30" t="s">
        <v>29</v>
      </c>
      <c r="N22" s="33" t="s">
        <v>119</v>
      </c>
      <c r="O22" s="31" t="s">
        <v>120</v>
      </c>
      <c r="P22" s="21" t="s">
        <v>116</v>
      </c>
      <c r="Q22" s="30" t="s">
        <v>121</v>
      </c>
      <c r="R22" s="44"/>
    </row>
    <row r="23" s="4" customFormat="1" ht="52" customHeight="1" spans="1:18">
      <c r="A23" s="18" t="s">
        <v>122</v>
      </c>
      <c r="B23" s="19"/>
      <c r="C23" s="20"/>
      <c r="D23" s="13" t="s">
        <v>123</v>
      </c>
      <c r="E23" s="13"/>
      <c r="F23" s="13"/>
      <c r="G23" s="23">
        <f t="shared" si="2"/>
        <v>500</v>
      </c>
      <c r="H23" s="13">
        <f>SUM(H24:H29)</f>
        <v>0</v>
      </c>
      <c r="I23" s="13">
        <f>SUM(I24:I29)</f>
        <v>0</v>
      </c>
      <c r="J23" s="13">
        <f>SUM(J24:J29)</f>
        <v>500</v>
      </c>
      <c r="K23" s="13">
        <f>SUM(K24:K29)</f>
        <v>0</v>
      </c>
      <c r="L23" s="13">
        <f>SUM(L24:L29)</f>
        <v>0</v>
      </c>
      <c r="M23" s="13"/>
      <c r="N23" s="28"/>
      <c r="O23" s="13"/>
      <c r="P23" s="36"/>
      <c r="Q23" s="46"/>
      <c r="R23" s="43"/>
    </row>
    <row r="24" s="5" customFormat="1" ht="165" customHeight="1" spans="1:18">
      <c r="A24" s="21">
        <v>16</v>
      </c>
      <c r="B24" s="22" t="s">
        <v>61</v>
      </c>
      <c r="C24" s="22" t="s">
        <v>124</v>
      </c>
      <c r="D24" s="22" t="s">
        <v>125</v>
      </c>
      <c r="E24" s="22" t="s">
        <v>126</v>
      </c>
      <c r="F24" s="22" t="s">
        <v>127</v>
      </c>
      <c r="G24" s="22">
        <f t="shared" si="2"/>
        <v>90</v>
      </c>
      <c r="H24" s="22"/>
      <c r="I24" s="22"/>
      <c r="J24" s="29">
        <v>90</v>
      </c>
      <c r="K24" s="22"/>
      <c r="L24" s="30"/>
      <c r="M24" s="30"/>
      <c r="N24" s="37"/>
      <c r="O24" s="37"/>
      <c r="P24" s="21" t="s">
        <v>61</v>
      </c>
      <c r="Q24" s="30" t="s">
        <v>65</v>
      </c>
      <c r="R24" s="44"/>
    </row>
    <row r="25" s="5" customFormat="1" ht="75" customHeight="1" spans="1:18">
      <c r="A25" s="21">
        <v>17</v>
      </c>
      <c r="B25" s="22" t="s">
        <v>128</v>
      </c>
      <c r="C25" s="22" t="s">
        <v>129</v>
      </c>
      <c r="D25" s="22" t="s">
        <v>125</v>
      </c>
      <c r="E25" s="22" t="s">
        <v>126</v>
      </c>
      <c r="F25" s="22" t="s">
        <v>127</v>
      </c>
      <c r="G25" s="22">
        <f t="shared" si="2"/>
        <v>90</v>
      </c>
      <c r="H25" s="22"/>
      <c r="I25" s="22"/>
      <c r="J25" s="29">
        <v>90</v>
      </c>
      <c r="K25" s="22"/>
      <c r="L25" s="30"/>
      <c r="M25" s="30"/>
      <c r="N25" s="37"/>
      <c r="O25" s="37"/>
      <c r="P25" s="21" t="s">
        <v>128</v>
      </c>
      <c r="Q25" s="30" t="s">
        <v>130</v>
      </c>
      <c r="R25" s="44"/>
    </row>
    <row r="26" s="5" customFormat="1" ht="108" customHeight="1" spans="1:18">
      <c r="A26" s="21">
        <v>18</v>
      </c>
      <c r="B26" s="22" t="s">
        <v>66</v>
      </c>
      <c r="C26" s="22" t="s">
        <v>131</v>
      </c>
      <c r="D26" s="22" t="s">
        <v>125</v>
      </c>
      <c r="E26" s="22" t="s">
        <v>126</v>
      </c>
      <c r="F26" s="22" t="s">
        <v>127</v>
      </c>
      <c r="G26" s="22">
        <f t="shared" si="2"/>
        <v>90</v>
      </c>
      <c r="H26" s="22"/>
      <c r="I26" s="22"/>
      <c r="J26" s="29">
        <v>90</v>
      </c>
      <c r="K26" s="22"/>
      <c r="L26" s="30"/>
      <c r="M26" s="30"/>
      <c r="N26" s="37"/>
      <c r="O26" s="37"/>
      <c r="P26" s="21" t="s">
        <v>66</v>
      </c>
      <c r="Q26" s="30" t="s">
        <v>71</v>
      </c>
      <c r="R26" s="44"/>
    </row>
    <row r="27" s="5" customFormat="1" ht="90" customHeight="1" spans="1:18">
      <c r="A27" s="21">
        <v>19</v>
      </c>
      <c r="B27" s="22" t="s">
        <v>116</v>
      </c>
      <c r="C27" s="22" t="s">
        <v>132</v>
      </c>
      <c r="D27" s="22" t="s">
        <v>125</v>
      </c>
      <c r="E27" s="22" t="s">
        <v>126</v>
      </c>
      <c r="F27" s="22" t="s">
        <v>127</v>
      </c>
      <c r="G27" s="22">
        <v>50</v>
      </c>
      <c r="H27" s="22"/>
      <c r="I27" s="22"/>
      <c r="J27" s="29">
        <v>50</v>
      </c>
      <c r="K27" s="22"/>
      <c r="L27" s="30"/>
      <c r="M27" s="30"/>
      <c r="N27" s="37"/>
      <c r="O27" s="37"/>
      <c r="P27" s="21" t="s">
        <v>116</v>
      </c>
      <c r="Q27" s="30" t="s">
        <v>133</v>
      </c>
      <c r="R27" s="44"/>
    </row>
    <row r="28" s="5" customFormat="1" ht="50" customHeight="1" spans="1:18">
      <c r="A28" s="21">
        <v>20</v>
      </c>
      <c r="B28" s="22" t="s">
        <v>72</v>
      </c>
      <c r="C28" s="22" t="s">
        <v>134</v>
      </c>
      <c r="D28" s="22" t="s">
        <v>125</v>
      </c>
      <c r="E28" s="22" t="s">
        <v>126</v>
      </c>
      <c r="F28" s="22" t="s">
        <v>127</v>
      </c>
      <c r="G28" s="22">
        <f>SUM(H28:L28)</f>
        <v>40</v>
      </c>
      <c r="H28" s="22"/>
      <c r="I28" s="22"/>
      <c r="J28" s="29">
        <v>40</v>
      </c>
      <c r="K28" s="22"/>
      <c r="L28" s="30"/>
      <c r="M28" s="30"/>
      <c r="N28" s="37"/>
      <c r="O28" s="37"/>
      <c r="P28" s="21" t="s">
        <v>72</v>
      </c>
      <c r="Q28" s="30" t="s">
        <v>77</v>
      </c>
      <c r="R28" s="44"/>
    </row>
    <row r="29" s="5" customFormat="1" ht="90" customHeight="1" spans="1:18">
      <c r="A29" s="24">
        <v>21</v>
      </c>
      <c r="B29" s="25" t="s">
        <v>135</v>
      </c>
      <c r="C29" s="25" t="s">
        <v>136</v>
      </c>
      <c r="D29" s="25" t="s">
        <v>125</v>
      </c>
      <c r="E29" s="25" t="s">
        <v>126</v>
      </c>
      <c r="F29" s="25" t="s">
        <v>127</v>
      </c>
      <c r="G29" s="25">
        <f>SUM(H29:L28140)</f>
        <v>140</v>
      </c>
      <c r="H29" s="25"/>
      <c r="I29" s="25"/>
      <c r="J29" s="38">
        <v>140</v>
      </c>
      <c r="K29" s="25"/>
      <c r="L29" s="39"/>
      <c r="M29" s="39"/>
      <c r="N29" s="40"/>
      <c r="O29" s="40"/>
      <c r="P29" s="24" t="s">
        <v>135</v>
      </c>
      <c r="Q29" s="39" t="s">
        <v>137</v>
      </c>
      <c r="R29" s="44"/>
    </row>
  </sheetData>
  <mergeCells count="16">
    <mergeCell ref="H4:L4"/>
    <mergeCell ref="A6:F6"/>
    <mergeCell ref="A7:C7"/>
    <mergeCell ref="A23:C23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</mergeCells>
  <dataValidations count="1">
    <dataValidation type="list" allowBlank="1" showInputMessage="1" showErrorMessage="1" sqref="E8:E22">
      <formula1>"种植业基地,养殖业基地,水产养殖业发展,林草基地建设,休闲农业与乡村旅游,光伏电站建设,农产品仓储保鲜冷链基地基础设施建设,加工业,市场建设和农村物流,品牌打造和展销平台,小型农田水利设施建设,产业园（区）,智慧农业,科技服务,人才培养,农业社会化服务,小额贷款贴息,小额信贷风险补偿金,特色产业保险保费补助,新型经营主体贷款贴息,庭院特色种植,庭院特色养殖,庭院特色手工,庭院特色休闲旅游,庭院生产生活服务,其他"</formula1>
    </dataValidation>
  </dataValidations>
  <printOptions horizontalCentered="1"/>
  <pageMargins left="0.393055555555556" right="0.393055555555556" top="0.802777777777778" bottom="0.802777777777778" header="0.5" footer="0.5"/>
  <pageSetup paperSize="9" scale="58" orientation="landscape" horizontalDpi="600"/>
  <headerFooter/>
  <rowBreaks count="1" manualBreakCount="1">
    <brk id="2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2018-08-20T04:46:00Z</dcterms:created>
  <dcterms:modified xsi:type="dcterms:W3CDTF">2024-07-09T07:26:52Z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1BFCFA9158F1440E98B593D5BE4B03DC_13</vt:lpwstr>
  </property>
</Properties>
</file>