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<sst xmlns="http://schemas.openxmlformats.org/spreadsheetml/2006/main" count="312" uniqueCount="162">
  <si>
    <t>农村客运经营者成品油补贴公示表（2024年度）</t>
  </si>
  <si>
    <r>
      <t>填报单位：（盖章）</t>
    </r>
    <r>
      <rPr>
        <u/>
        <sz val="9"/>
        <rFont val="宋体"/>
        <charset val="134"/>
      </rPr>
      <t xml:space="preserve">  随县宏运汽车运输有限公司     </t>
    </r>
    <r>
      <rPr>
        <sz val="9"/>
        <rFont val="Times New Roman"/>
        <charset val="134"/>
      </rPr>
      <t xml:space="preserve">                           </t>
    </r>
    <r>
      <rPr>
        <sz val="9"/>
        <rFont val="宋体"/>
        <charset val="134"/>
      </rPr>
      <t>企业统一社会信用代码：</t>
    </r>
    <r>
      <rPr>
        <u/>
        <sz val="9"/>
        <rFont val="宋体"/>
        <charset val="134"/>
      </rPr>
      <t xml:space="preserve">  ********* </t>
    </r>
    <r>
      <rPr>
        <sz val="9"/>
        <rFont val="Times New Roman"/>
        <charset val="134"/>
      </rPr>
      <t xml:space="preserve">                        </t>
    </r>
    <r>
      <rPr>
        <sz val="9"/>
        <rFont val="宋体"/>
        <charset val="134"/>
      </rPr>
      <t>登记注册地：</t>
    </r>
    <r>
      <rPr>
        <u/>
        <sz val="9"/>
        <rFont val="宋体"/>
        <charset val="134"/>
      </rPr>
      <t xml:space="preserve">  随县唐县镇           </t>
    </r>
  </si>
  <si>
    <r>
      <t>填报人</t>
    </r>
    <r>
      <rPr>
        <sz val="9"/>
        <rFont val="Times New Roman"/>
        <charset val="134"/>
      </rPr>
      <t xml:space="preserve">  </t>
    </r>
    <r>
      <rPr>
        <sz val="9"/>
        <rFont val="宋体"/>
        <charset val="134"/>
      </rPr>
      <t>：</t>
    </r>
    <r>
      <rPr>
        <u/>
        <sz val="9"/>
        <rFont val="宋体"/>
        <charset val="134"/>
      </rPr>
      <t xml:space="preserve">   高国涛      </t>
    </r>
    <r>
      <rPr>
        <sz val="9"/>
        <rFont val="Times New Roman"/>
        <charset val="134"/>
      </rPr>
      <t xml:space="preserve">  </t>
    </r>
    <r>
      <rPr>
        <sz val="9"/>
        <rFont val="宋体"/>
        <charset val="134"/>
      </rPr>
      <t>联系电话：</t>
    </r>
    <r>
      <rPr>
        <sz val="9"/>
        <rFont val="Times New Roman"/>
        <charset val="134"/>
      </rPr>
      <t xml:space="preserve"> </t>
    </r>
    <r>
      <rPr>
        <u/>
        <sz val="9"/>
        <rFont val="宋体"/>
        <charset val="134"/>
      </rPr>
      <t xml:space="preserve">   *******     </t>
    </r>
    <r>
      <rPr>
        <sz val="9"/>
        <rFont val="Times New Roman"/>
        <charset val="134"/>
      </rPr>
      <t xml:space="preserve">                                     </t>
    </r>
    <r>
      <rPr>
        <sz val="9"/>
        <rFont val="宋体"/>
        <charset val="134"/>
      </rPr>
      <t>填报日期：</t>
    </r>
    <r>
      <rPr>
        <sz val="9"/>
        <rFont val="Times New Roman"/>
        <charset val="134"/>
      </rPr>
      <t>2025</t>
    </r>
    <r>
      <rPr>
        <sz val="9"/>
        <rFont val="宋体"/>
        <charset val="134"/>
      </rPr>
      <t>年8月20日</t>
    </r>
  </si>
  <si>
    <t>序号</t>
  </si>
  <si>
    <t>车辆信息</t>
  </si>
  <si>
    <t>运营信息</t>
  </si>
  <si>
    <t>运营方式</t>
  </si>
  <si>
    <t>客运班线信息</t>
  </si>
  <si>
    <t>行驶里程（公里）</t>
  </si>
  <si>
    <t>车辆号码</t>
  </si>
  <si>
    <t>营运证号</t>
  </si>
  <si>
    <t>车辆型号</t>
  </si>
  <si>
    <t>车龄（年）</t>
  </si>
  <si>
    <t>排放标准</t>
  </si>
  <si>
    <r>
      <rPr>
        <sz val="9"/>
        <rFont val="宋体"/>
        <charset val="134"/>
      </rPr>
      <t>发动机功率</t>
    </r>
    <r>
      <rPr>
        <sz val="9"/>
        <rFont val="宋体"/>
        <charset val="134"/>
      </rPr>
      <t>(</t>
    </r>
    <r>
      <rPr>
        <sz val="9"/>
        <rFont val="宋体"/>
        <charset val="134"/>
      </rPr>
      <t>千瓦</t>
    </r>
    <r>
      <rPr>
        <sz val="9"/>
        <rFont val="宋体"/>
        <charset val="134"/>
      </rPr>
      <t>)</t>
    </r>
  </si>
  <si>
    <t>燃料类型</t>
  </si>
  <si>
    <t>变更情况</t>
  </si>
  <si>
    <t>座位数</t>
  </si>
  <si>
    <t>年运营期限</t>
  </si>
  <si>
    <r>
      <rPr>
        <sz val="9"/>
        <rFont val="宋体"/>
        <charset val="134"/>
      </rPr>
      <t>实际经营天数</t>
    </r>
    <r>
      <rPr>
        <sz val="9"/>
        <rFont val="宋体"/>
        <charset val="134"/>
      </rPr>
      <t>(</t>
    </r>
    <r>
      <rPr>
        <sz val="9"/>
        <rFont val="宋体"/>
        <charset val="134"/>
      </rPr>
      <t>天</t>
    </r>
    <r>
      <rPr>
        <sz val="9"/>
        <rFont val="宋体"/>
        <charset val="134"/>
      </rPr>
      <t>)</t>
    </r>
  </si>
  <si>
    <t>线路起讫点</t>
  </si>
  <si>
    <t>班次</t>
  </si>
  <si>
    <t>线路</t>
  </si>
  <si>
    <r>
      <rPr>
        <sz val="9"/>
        <rFont val="宋体"/>
        <charset val="134"/>
      </rPr>
      <t>年初公里</t>
    </r>
    <r>
      <rPr>
        <sz val="9"/>
        <rFont val="宋体"/>
        <charset val="134"/>
      </rPr>
      <t>(</t>
    </r>
    <r>
      <rPr>
        <sz val="9"/>
        <rFont val="宋体"/>
        <charset val="134"/>
      </rPr>
      <t>表里程</t>
    </r>
    <r>
      <rPr>
        <sz val="9"/>
        <rFont val="宋体"/>
        <charset val="134"/>
      </rPr>
      <t>)</t>
    </r>
  </si>
  <si>
    <r>
      <rPr>
        <sz val="9"/>
        <rFont val="宋体"/>
        <charset val="134"/>
      </rPr>
      <t>年末公里</t>
    </r>
    <r>
      <rPr>
        <sz val="9"/>
        <rFont val="宋体"/>
        <charset val="134"/>
      </rPr>
      <t>(</t>
    </r>
    <r>
      <rPr>
        <sz val="9"/>
        <rFont val="宋体"/>
        <charset val="134"/>
      </rPr>
      <t>表里程</t>
    </r>
    <r>
      <rPr>
        <sz val="9"/>
        <rFont val="宋体"/>
        <charset val="134"/>
      </rPr>
      <t>)</t>
    </r>
  </si>
  <si>
    <t>全年行驶里程</t>
  </si>
  <si>
    <t>柴油/汽油</t>
  </si>
  <si>
    <t>金额</t>
  </si>
  <si>
    <t>营运</t>
  </si>
  <si>
    <r>
      <rPr>
        <sz val="9"/>
        <rFont val="宋体"/>
        <charset val="134"/>
      </rPr>
      <t>里程</t>
    </r>
    <r>
      <rPr>
        <sz val="9"/>
        <rFont val="宋体"/>
        <charset val="134"/>
      </rPr>
      <t>(</t>
    </r>
    <r>
      <rPr>
        <sz val="9"/>
        <rFont val="宋体"/>
        <charset val="134"/>
      </rPr>
      <t>公里</t>
    </r>
    <r>
      <rPr>
        <sz val="9"/>
        <rFont val="宋体"/>
        <charset val="134"/>
      </rPr>
      <t>)</t>
    </r>
  </si>
  <si>
    <t>鄂SE6588</t>
  </si>
  <si>
    <t>421321000570</t>
  </si>
  <si>
    <r>
      <rPr>
        <sz val="9"/>
        <rFont val="宋体"/>
        <charset val="134"/>
      </rPr>
      <t>楚风</t>
    </r>
    <r>
      <rPr>
        <sz val="9"/>
        <rFont val="宋体"/>
        <charset val="134"/>
      </rPr>
      <t>HQG6660EA4</t>
    </r>
  </si>
  <si>
    <t>国Ⅲ</t>
  </si>
  <si>
    <t>柴油</t>
  </si>
  <si>
    <t>无</t>
  </si>
  <si>
    <t>2024.1.1-2024.12.31</t>
  </si>
  <si>
    <t>定线运营</t>
  </si>
  <si>
    <t>淮河至二道河</t>
  </si>
  <si>
    <r>
      <rPr>
        <sz val="9"/>
        <color indexed="8"/>
        <rFont val="宋体"/>
        <charset val="134"/>
      </rPr>
      <t>鄂SE</t>
    </r>
    <r>
      <rPr>
        <sz val="9"/>
        <color indexed="8"/>
        <rFont val="宋体"/>
        <charset val="134"/>
      </rPr>
      <t>7875</t>
    </r>
  </si>
  <si>
    <t>421321100057</t>
  </si>
  <si>
    <r>
      <rPr>
        <sz val="9"/>
        <color indexed="8"/>
        <rFont val="宋体"/>
        <charset val="134"/>
      </rPr>
      <t>楚风</t>
    </r>
    <r>
      <rPr>
        <sz val="9"/>
        <color indexed="8"/>
        <rFont val="宋体"/>
        <charset val="134"/>
      </rPr>
      <t>HQG6603EA4</t>
    </r>
  </si>
  <si>
    <t>国Ⅳ</t>
  </si>
  <si>
    <t>唐镇至吴山</t>
  </si>
  <si>
    <r>
      <rPr>
        <sz val="9"/>
        <color indexed="8"/>
        <rFont val="宋体"/>
        <charset val="134"/>
      </rPr>
      <t>鄂</t>
    </r>
    <r>
      <rPr>
        <sz val="9"/>
        <color indexed="8"/>
        <rFont val="宋体"/>
        <charset val="134"/>
      </rPr>
      <t>SE7736</t>
    </r>
  </si>
  <si>
    <t>421321100040</t>
  </si>
  <si>
    <r>
      <rPr>
        <sz val="9"/>
        <color indexed="8"/>
        <rFont val="宋体"/>
        <charset val="134"/>
      </rPr>
      <t>楚风</t>
    </r>
    <r>
      <rPr>
        <sz val="9"/>
        <color indexed="8"/>
        <rFont val="宋体"/>
        <charset val="134"/>
      </rPr>
      <t>HQG6603EB4</t>
    </r>
  </si>
  <si>
    <r>
      <rPr>
        <sz val="9"/>
        <color indexed="8"/>
        <rFont val="宋体"/>
        <charset val="134"/>
      </rPr>
      <t>鄂</t>
    </r>
    <r>
      <rPr>
        <sz val="9"/>
        <color indexed="8"/>
        <rFont val="宋体"/>
        <charset val="134"/>
      </rPr>
      <t>SE7785</t>
    </r>
  </si>
  <si>
    <t>421321100038</t>
  </si>
  <si>
    <t>唐镇至石伏</t>
  </si>
  <si>
    <t>鄂SE7711</t>
  </si>
  <si>
    <t>421321100035</t>
  </si>
  <si>
    <t>晶马牌JWV6600WDG4</t>
  </si>
  <si>
    <t>鄂SE7780</t>
  </si>
  <si>
    <t>421321100036</t>
  </si>
  <si>
    <r>
      <rPr>
        <sz val="9"/>
        <color indexed="8"/>
        <rFont val="宋体"/>
        <charset val="134"/>
      </rPr>
      <t xml:space="preserve"> </t>
    </r>
    <r>
      <rPr>
        <sz val="9"/>
        <color indexed="8"/>
        <rFont val="宋体"/>
        <charset val="134"/>
      </rPr>
      <t>楚风牌</t>
    </r>
    <r>
      <rPr>
        <sz val="9"/>
        <color indexed="8"/>
        <rFont val="宋体"/>
        <charset val="134"/>
      </rPr>
      <t>HQG6603EA4</t>
    </r>
  </si>
  <si>
    <t>鄂SE7396</t>
  </si>
  <si>
    <t>421321100065</t>
  </si>
  <si>
    <t>少林牌SLG720C4E</t>
  </si>
  <si>
    <t>均川至尚店</t>
  </si>
  <si>
    <t>鄂SE7709</t>
  </si>
  <si>
    <t>421321100039</t>
  </si>
  <si>
    <t>唐镇至联华</t>
  </si>
  <si>
    <r>
      <rPr>
        <sz val="9"/>
        <rFont val="宋体"/>
        <charset val="134"/>
      </rPr>
      <t>鄂</t>
    </r>
    <r>
      <rPr>
        <sz val="9"/>
        <rFont val="宋体"/>
        <charset val="134"/>
      </rPr>
      <t xml:space="preserve">SE2005 </t>
    </r>
  </si>
  <si>
    <t>421321000398</t>
  </si>
  <si>
    <r>
      <rPr>
        <sz val="9"/>
        <rFont val="宋体"/>
        <charset val="134"/>
      </rPr>
      <t>大力</t>
    </r>
    <r>
      <rPr>
        <sz val="9"/>
        <rFont val="宋体"/>
        <charset val="134"/>
      </rPr>
      <t>DLQ6660EA3</t>
    </r>
  </si>
  <si>
    <t>注销</t>
  </si>
  <si>
    <t>2024.1.1-2024.6.30</t>
  </si>
  <si>
    <t>鄂S18059</t>
  </si>
  <si>
    <t>421321000034</t>
  </si>
  <si>
    <r>
      <rPr>
        <sz val="9"/>
        <rFont val="宋体"/>
        <charset val="134"/>
      </rPr>
      <t>宇通</t>
    </r>
    <r>
      <rPr>
        <sz val="9"/>
        <rFont val="宋体"/>
        <charset val="134"/>
      </rPr>
      <t>ZK6660GF</t>
    </r>
  </si>
  <si>
    <t>2024.1.1-2024.6.10</t>
  </si>
  <si>
    <r>
      <rPr>
        <sz val="9"/>
        <rFont val="宋体"/>
        <charset val="134"/>
      </rPr>
      <t>均川</t>
    </r>
    <r>
      <rPr>
        <sz val="9"/>
        <rFont val="宋体"/>
        <charset val="134"/>
      </rPr>
      <t>-</t>
    </r>
    <r>
      <rPr>
        <sz val="9"/>
        <rFont val="宋体"/>
        <charset val="134"/>
      </rPr>
      <t>随县</t>
    </r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</si>
  <si>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SE2153</t>
    </r>
  </si>
  <si>
    <t>421321000449</t>
  </si>
  <si>
    <r>
      <rPr>
        <sz val="9"/>
        <rFont val="宋体"/>
        <charset val="134"/>
      </rPr>
      <t>大力</t>
    </r>
    <r>
      <rPr>
        <sz val="9"/>
        <rFont val="宋体"/>
        <charset val="134"/>
      </rPr>
      <t>DLQ6600EA3</t>
    </r>
  </si>
  <si>
    <r>
      <rPr>
        <sz val="9"/>
        <rFont val="宋体"/>
        <charset val="134"/>
      </rPr>
      <t>环潭</t>
    </r>
    <r>
      <rPr>
        <sz val="9"/>
        <rFont val="宋体"/>
        <charset val="134"/>
      </rPr>
      <t>-</t>
    </r>
    <r>
      <rPr>
        <sz val="9"/>
        <rFont val="宋体"/>
        <charset val="134"/>
      </rPr>
      <t>许庙</t>
    </r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</si>
  <si>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SE0888</t>
    </r>
  </si>
  <si>
    <t>42131000341</t>
  </si>
  <si>
    <t>宇通ZK6758HAA</t>
  </si>
  <si>
    <t>小林至随县</t>
  </si>
  <si>
    <t>鄂SE0666</t>
  </si>
  <si>
    <t>421321000594</t>
  </si>
  <si>
    <t>楚风HQG6603EB4</t>
  </si>
  <si>
    <t>环潭-许庙</t>
  </si>
  <si>
    <t xml:space="preserve"> </t>
  </si>
  <si>
    <t>鄂SE6978</t>
  </si>
  <si>
    <t>421321100085</t>
  </si>
  <si>
    <t>2024.5.26-2024.12.31</t>
  </si>
  <si>
    <t>均川至安居</t>
  </si>
  <si>
    <t>鄂SE6812</t>
  </si>
  <si>
    <t>421321100092</t>
  </si>
  <si>
    <t>楚风HQG6603EA4</t>
  </si>
  <si>
    <t>环潭至郧阳</t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</si>
  <si>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SFU792</t>
    </r>
  </si>
  <si>
    <t>421321100069</t>
  </si>
  <si>
    <t>五菱牌LZW6450BCY</t>
  </si>
  <si>
    <t>汽油</t>
  </si>
  <si>
    <t>白云寺至均川</t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</si>
  <si>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SCZ973</t>
    </r>
  </si>
  <si>
    <t>421321100067</t>
  </si>
  <si>
    <t>长安牌SC6458A5</t>
  </si>
  <si>
    <t>桃园至均川</t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</si>
  <si>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SEA612</t>
    </r>
  </si>
  <si>
    <t>421321000453</t>
  </si>
  <si>
    <r>
      <rPr>
        <sz val="9"/>
        <rFont val="宋体"/>
        <charset val="134"/>
      </rPr>
      <t>东风</t>
    </r>
    <r>
      <rPr>
        <sz val="9"/>
        <rFont val="宋体"/>
        <charset val="134"/>
      </rPr>
      <t>EQ6450PF1</t>
    </r>
  </si>
  <si>
    <t>2024.1.1-2024.3.31</t>
  </si>
  <si>
    <r>
      <rPr>
        <sz val="9"/>
        <rFont val="宋体"/>
        <charset val="134"/>
      </rPr>
      <t>环潭</t>
    </r>
    <r>
      <rPr>
        <sz val="9"/>
        <rFont val="宋体"/>
        <charset val="134"/>
      </rPr>
      <t>-</t>
    </r>
    <r>
      <rPr>
        <sz val="9"/>
        <rFont val="宋体"/>
        <charset val="134"/>
      </rPr>
      <t>龙家河</t>
    </r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</si>
  <si>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SEQ707</t>
    </r>
  </si>
  <si>
    <t>421321000503</t>
  </si>
  <si>
    <r>
      <rPr>
        <sz val="9"/>
        <rFont val="宋体"/>
        <charset val="134"/>
      </rPr>
      <t>东风</t>
    </r>
    <r>
      <rPr>
        <sz val="9"/>
        <rFont val="宋体"/>
        <charset val="134"/>
      </rPr>
      <t>LZ6461AQFE</t>
    </r>
  </si>
  <si>
    <t>环潭至刘庙</t>
  </si>
  <si>
    <t>鄂SE3B19</t>
  </si>
  <si>
    <t>421321100096</t>
  </si>
  <si>
    <t>五菱牌LZW6450PY</t>
  </si>
  <si>
    <t>殷店至四方</t>
  </si>
  <si>
    <t>鄂SE0999</t>
  </si>
  <si>
    <t>依维柯NJ6605CE3</t>
  </si>
  <si>
    <t>随县至小林</t>
  </si>
  <si>
    <t>鄂SFV936</t>
  </si>
  <si>
    <t>421321100100</t>
  </si>
  <si>
    <t>东风LZ6510VQ16M</t>
  </si>
  <si>
    <t>油坊村至淮河</t>
  </si>
  <si>
    <t>鄂SE8G67</t>
  </si>
  <si>
    <t>421321100106</t>
  </si>
  <si>
    <t>东风EQ6451PF2</t>
  </si>
  <si>
    <t>殷店至黄土冲</t>
  </si>
  <si>
    <t>鄂SE1H96</t>
  </si>
  <si>
    <t>421321100119</t>
  </si>
  <si>
    <t>五菱LZW6450BF</t>
  </si>
  <si>
    <t>殷店至峥嵘</t>
  </si>
  <si>
    <t>鄂SE9G09</t>
  </si>
  <si>
    <t>421321100118</t>
  </si>
  <si>
    <t>五菱LZW6450PY</t>
  </si>
  <si>
    <t>均川至迎水村</t>
  </si>
  <si>
    <t>鄂SE7G60</t>
  </si>
  <si>
    <t>421321100023</t>
  </si>
  <si>
    <t>五菱LZW6407BAF</t>
  </si>
  <si>
    <t>鄂SE9G60</t>
  </si>
  <si>
    <t>421321100120</t>
  </si>
  <si>
    <r>
      <rPr>
        <sz val="9"/>
        <rFont val="宋体"/>
        <charset val="134"/>
      </rPr>
      <t>宝骏</t>
    </r>
    <r>
      <rPr>
        <sz val="9"/>
        <rFont val="Times New Roman"/>
        <charset val="134"/>
      </rPr>
      <t>LZW6471ABY</t>
    </r>
  </si>
  <si>
    <t>殷店至小东庙</t>
  </si>
  <si>
    <t>鄂SE2H65</t>
  </si>
  <si>
    <t>421321100122</t>
  </si>
  <si>
    <t>五菱LZW6441JY</t>
  </si>
  <si>
    <t>殷店至白庙村</t>
  </si>
  <si>
    <t>鄂S219T2</t>
  </si>
  <si>
    <t>421321000588</t>
  </si>
  <si>
    <t>宝骏牌lZW6462ABF</t>
  </si>
  <si>
    <t>殷店至凤鸣</t>
  </si>
  <si>
    <t>鄂SE7591</t>
  </si>
  <si>
    <t>2024.6.15-2024.12.31</t>
  </si>
  <si>
    <t>均川-随县</t>
  </si>
  <si>
    <r>
      <rPr>
        <sz val="9"/>
        <rFont val="宋体"/>
        <charset val="134"/>
      </rPr>
      <t>承诺：我承诺本表中所填数据均真实可靠，并承担因数据问题带来的法律责任。     负责人签名：</t>
    </r>
    <r>
      <rPr>
        <u/>
        <sz val="9"/>
        <rFont val="宋体"/>
        <charset val="134"/>
      </rPr>
      <t xml:space="preserve">            </t>
    </r>
    <r>
      <rPr>
        <sz val="9"/>
        <rFont val="宋体"/>
        <charset val="134"/>
      </rPr>
      <t xml:space="preserve">             日期：</t>
    </r>
    <r>
      <rPr>
        <u/>
        <sz val="9"/>
        <rFont val="宋体"/>
        <charset val="134"/>
      </rPr>
      <t xml:space="preserve">                </t>
    </r>
  </si>
  <si>
    <r>
      <rPr>
        <sz val="9"/>
        <rFont val="宋体"/>
        <charset val="134"/>
      </rPr>
      <t>填表说明：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、本表由农村客运经营者填写，统计期为每年的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日到</t>
    </r>
    <r>
      <rPr>
        <sz val="9"/>
        <rFont val="Times New Roman"/>
        <charset val="134"/>
      </rPr>
      <t>12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31</t>
    </r>
    <r>
      <rPr>
        <sz val="9"/>
        <rFont val="宋体"/>
        <charset val="134"/>
      </rPr>
      <t>日；</t>
    </r>
  </si>
  <si>
    <r>
      <rPr>
        <sz val="9"/>
        <rFont val="Times New Roman"/>
        <charset val="134"/>
      </rPr>
      <t xml:space="preserve">                      2</t>
    </r>
    <r>
      <rPr>
        <sz val="9"/>
        <rFont val="宋体"/>
        <charset val="134"/>
      </rPr>
      <t>、“车辆型号”填写车辆的厂牌和具体型号；“车龄”填写车辆自首次登记之日至填报时的年数；“排放标准”填写国</t>
    </r>
    <r>
      <rPr>
        <sz val="9"/>
        <rFont val="Times New Roman"/>
        <charset val="134"/>
      </rPr>
      <t>LV</t>
    </r>
    <r>
      <rPr>
        <sz val="9"/>
        <rFont val="宋体"/>
        <charset val="134"/>
      </rPr>
      <t>、国</t>
    </r>
    <r>
      <rPr>
        <sz val="9"/>
        <rFont val="Times New Roman"/>
        <charset val="134"/>
      </rPr>
      <t>III</t>
    </r>
    <r>
      <rPr>
        <sz val="9"/>
        <rFont val="宋体"/>
        <charset val="134"/>
      </rPr>
      <t>、国</t>
    </r>
    <r>
      <rPr>
        <sz val="9"/>
        <rFont val="Times New Roman"/>
        <charset val="134"/>
      </rPr>
      <t>II</t>
    </r>
    <r>
      <rPr>
        <sz val="9"/>
        <rFont val="宋体"/>
        <charset val="134"/>
      </rPr>
      <t>；</t>
    </r>
  </si>
  <si>
    <r>
      <rPr>
        <sz val="9"/>
        <rFont val="Times New Roman"/>
        <charset val="134"/>
      </rPr>
      <t xml:space="preserve">                      3</t>
    </r>
    <r>
      <rPr>
        <sz val="9"/>
        <rFont val="宋体"/>
        <charset val="134"/>
      </rPr>
      <t>、“燃料类型”主要分为以下几类：汽油、柴油、</t>
    </r>
    <r>
      <rPr>
        <sz val="9"/>
        <rFont val="Times New Roman"/>
        <charset val="134"/>
      </rPr>
      <t>LPG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CNG</t>
    </r>
    <r>
      <rPr>
        <sz val="9"/>
        <rFont val="宋体"/>
        <charset val="134"/>
      </rPr>
      <t>、双燃料、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分品种油品和</t>
    </r>
    <r>
      <rPr>
        <sz val="9"/>
        <rFont val="Times New Roman"/>
        <charset val="134"/>
      </rPr>
      <t>LPG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CNG)</t>
    </r>
    <r>
      <rPr>
        <sz val="9"/>
        <rFont val="宋体"/>
        <charset val="134"/>
      </rPr>
      <t>等；</t>
    </r>
  </si>
  <si>
    <r>
      <rPr>
        <sz val="9"/>
        <rFont val="Times New Roman"/>
        <charset val="134"/>
      </rPr>
      <t xml:space="preserve">                      4</t>
    </r>
    <r>
      <rPr>
        <sz val="9"/>
        <rFont val="宋体"/>
        <charset val="134"/>
      </rPr>
      <t>、“变更情况”按照车辆实际发生情况填写“新增”、“报废”，无变更则标“</t>
    </r>
    <r>
      <rPr>
        <sz val="9"/>
        <rFont val="Times New Roman"/>
        <charset val="134"/>
      </rPr>
      <t>-</t>
    </r>
    <r>
      <rPr>
        <sz val="9"/>
        <rFont val="宋体"/>
        <charset val="134"/>
      </rPr>
      <t>”；</t>
    </r>
  </si>
  <si>
    <r>
      <rPr>
        <sz val="9"/>
        <rFont val="Times New Roman"/>
        <charset val="134"/>
      </rPr>
      <t xml:space="preserve">                      5</t>
    </r>
    <r>
      <rPr>
        <sz val="9"/>
        <rFont val="宋体"/>
        <charset val="134"/>
      </rPr>
      <t>、“年运营期限”填写车辆实际运营的起止日期：如在当年度中车辆停运的，则需要分段填写运营时间；“实际运营天数”填写车辆在本年度实际运营的天数；</t>
    </r>
  </si>
  <si>
    <r>
      <rPr>
        <sz val="9"/>
        <rFont val="Times New Roman"/>
        <charset val="134"/>
      </rPr>
      <t xml:space="preserve">                      6</t>
    </r>
    <r>
      <rPr>
        <sz val="9"/>
        <rFont val="宋体"/>
        <charset val="134"/>
      </rPr>
      <t>、“运营方式”填写定线经营、区域经营、循环运行中的一种。采取区域经营的；在客运班线信息的起讫点栏目中填写运营区域，不必填写客运班线信息栏目其他内容；</t>
    </r>
  </si>
  <si>
    <r>
      <rPr>
        <sz val="9"/>
        <rFont val="Times New Roman"/>
        <charset val="134"/>
      </rPr>
      <t xml:space="preserve">                      7</t>
    </r>
    <r>
      <rPr>
        <sz val="9"/>
        <rFont val="宋体"/>
        <charset val="134"/>
      </rPr>
      <t>、“起讫点”按道路运输管理机构发放的班车客运标志牌中的《道路客运班线经营许可证明》相应栏目填写；</t>
    </r>
  </si>
  <si>
    <r>
      <rPr>
        <sz val="9"/>
        <rFont val="Times New Roman"/>
        <charset val="134"/>
      </rPr>
      <t xml:space="preserve">                      8</t>
    </r>
    <r>
      <rPr>
        <sz val="9"/>
        <rFont val="宋体"/>
        <charset val="134"/>
      </rPr>
      <t>、“年初公里”、“年末公里”按照车辆里程表填写。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</si>
</sst>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;[Red]0"/>
    <numFmt numFmtId="178" formatCode="#,##0.0"/>
    <numFmt numFmtId="179" formatCode="#,##0_ "/>
    <numFmt numFmtId="180" formatCode="0_);[Red]\(0\)"/>
    <numFmt numFmtId="181" formatCode="0.0_ "/>
  </numFmts>
  <fonts count="30">
    <font>
      <sz val="11"/>
      <color theme="1"/>
      <name val="等线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22"/>
      <name val="黑体"/>
      <charset val="134"/>
    </font>
    <font>
      <sz val="12"/>
      <name val="Times New Roman"/>
      <charset val="134"/>
    </font>
    <font>
      <sz val="9"/>
      <name val="宋体"/>
      <charset val="134"/>
    </font>
    <font>
      <sz val="9"/>
      <name val="Times New Roman"/>
      <charset val="134"/>
    </font>
    <font>
      <sz val="9"/>
      <color indexed="8"/>
      <name val="宋体"/>
      <charset val="134"/>
    </font>
    <font>
      <sz val="9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indexed="8"/>
      <name val="Arial"/>
      <charset val="134"/>
    </font>
    <font>
      <u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28" fillId="0" borderId="0"/>
  </cellStyleXfs>
  <cellXfs count="65">
    <xf numFmtId="0" fontId="0" fillId="0" borderId="0" xfId="0"/>
    <xf numFmtId="0" fontId="1" fillId="0" borderId="0" xfId="0" applyFont="1"/>
    <xf numFmtId="176" fontId="1" fillId="0" borderId="0" xfId="0" applyNumberFormat="1" applyFont="1"/>
    <xf numFmtId="0" fontId="1" fillId="0" borderId="0" xfId="0" applyFont="1" applyAlignment="1">
      <alignment wrapText="1"/>
    </xf>
    <xf numFmtId="176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77" fontId="1" fillId="0" borderId="0" xfId="0" applyNumberFormat="1" applyFont="1"/>
    <xf numFmtId="176" fontId="2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176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justify"/>
    </xf>
    <xf numFmtId="0" fontId="1" fillId="0" borderId="1" xfId="0" applyFont="1" applyBorder="1"/>
    <xf numFmtId="176" fontId="1" fillId="0" borderId="1" xfId="0" applyNumberFormat="1" applyFont="1" applyBorder="1"/>
    <xf numFmtId="0" fontId="1" fillId="0" borderId="1" xfId="0" applyFont="1" applyBorder="1" applyAlignment="1">
      <alignment wrapText="1"/>
    </xf>
    <xf numFmtId="176" fontId="1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176" fontId="5" fillId="0" borderId="1" xfId="0" applyNumberFormat="1" applyFont="1" applyBorder="1" applyAlignment="1">
      <alignment horizontal="left" vertical="center"/>
    </xf>
    <xf numFmtId="176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justify"/>
    </xf>
    <xf numFmtId="0" fontId="5" fillId="0" borderId="1" xfId="0" applyFont="1" applyBorder="1"/>
    <xf numFmtId="176" fontId="5" fillId="0" borderId="1" xfId="0" applyNumberFormat="1" applyFont="1" applyBorder="1"/>
    <xf numFmtId="0" fontId="5" fillId="0" borderId="1" xfId="0" applyFont="1" applyBorder="1" applyAlignment="1">
      <alignment wrapText="1"/>
    </xf>
    <xf numFmtId="176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/>
    </xf>
    <xf numFmtId="0" fontId="5" fillId="0" borderId="1" xfId="50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176" fontId="5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176" fontId="6" fillId="0" borderId="1" xfId="0" applyNumberFormat="1" applyFont="1" applyBorder="1" applyAlignment="1">
      <alignment horizontal="left"/>
    </xf>
    <xf numFmtId="176" fontId="6" fillId="0" borderId="1" xfId="0" applyNumberFormat="1" applyFont="1" applyBorder="1" applyAlignment="1">
      <alignment horizontal="center"/>
    </xf>
    <xf numFmtId="0" fontId="5" fillId="0" borderId="0" xfId="0" applyFont="1"/>
    <xf numFmtId="176" fontId="5" fillId="0" borderId="0" xfId="0" applyNumberFormat="1" applyFont="1"/>
    <xf numFmtId="0" fontId="5" fillId="0" borderId="0" xfId="0" applyFont="1" applyAlignment="1">
      <alignment wrapText="1"/>
    </xf>
    <xf numFmtId="176" fontId="5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vertical="center" wrapText="1"/>
    </xf>
    <xf numFmtId="180" fontId="5" fillId="0" borderId="1" xfId="0" applyNumberFormat="1" applyFont="1" applyBorder="1" applyAlignment="1">
      <alignment horizontal="center" vertical="center" wrapText="1"/>
    </xf>
    <xf numFmtId="180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81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176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77" fontId="1" fillId="0" borderId="1" xfId="0" applyNumberFormat="1" applyFont="1" applyBorder="1"/>
    <xf numFmtId="0" fontId="5" fillId="0" borderId="1" xfId="0" applyFont="1" applyBorder="1" applyAlignment="1">
      <alignment horizontal="center"/>
    </xf>
    <xf numFmtId="177" fontId="5" fillId="0" borderId="1" xfId="0" applyNumberFormat="1" applyFont="1" applyBorder="1"/>
    <xf numFmtId="176" fontId="2" fillId="0" borderId="1" xfId="0" applyNumberFormat="1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177" fontId="5" fillId="0" borderId="0" xfId="0" applyNumberFormat="1" applyFont="1"/>
    <xf numFmtId="0" fontId="7" fillId="0" borderId="1" xfId="0" applyFont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Sheet1_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53"/>
  <sheetViews>
    <sheetView tabSelected="1" zoomScale="136" zoomScaleNormal="136" workbookViewId="0">
      <selection activeCell="A5" sqref="A5:U5"/>
    </sheetView>
  </sheetViews>
  <sheetFormatPr defaultColWidth="8.25" defaultRowHeight="15.6"/>
  <cols>
    <col min="1" max="1" width="2.16666666666667" style="1" customWidth="1"/>
    <col min="2" max="2" width="7.75" style="1" customWidth="1"/>
    <col min="3" max="3" width="10.9166666666667" style="1" customWidth="1"/>
    <col min="4" max="4" width="10.4166666666667" style="1" customWidth="1"/>
    <col min="5" max="5" width="3.83333333333333" style="2" customWidth="1"/>
    <col min="6" max="6" width="3.91666666666667" style="3" customWidth="1"/>
    <col min="7" max="7" width="4.08333333333333" style="4" customWidth="1"/>
    <col min="8" max="8" width="3.58333333333333" style="1" customWidth="1"/>
    <col min="9" max="9" width="3.41666666666667" style="1" customWidth="1"/>
    <col min="10" max="10" width="5" style="1" customWidth="1"/>
    <col min="11" max="11" width="8.83333333333333" style="3" customWidth="1"/>
    <col min="12" max="13" width="3.33333333333333" style="1" customWidth="1"/>
    <col min="14" max="14" width="9" style="1" customWidth="1"/>
    <col min="15" max="15" width="3" style="1" customWidth="1"/>
    <col min="16" max="16" width="7.41666666666667" style="1" customWidth="1"/>
    <col min="17" max="17" width="8.37037037037037" style="1" customWidth="1"/>
    <col min="18" max="18" width="7.72222222222222" style="5" customWidth="1"/>
    <col min="19" max="19" width="5.83333333333333" style="1" customWidth="1"/>
    <col min="20" max="20" width="3.75" style="1" customWidth="1"/>
    <col min="21" max="21" width="4.91666666666667" style="6" customWidth="1"/>
    <col min="22" max="22" width="7.25925925925926" style="7" customWidth="1"/>
    <col min="23" max="16384" width="8.25" style="1"/>
  </cols>
  <sheetData>
    <row r="1" ht="29.15" customHeight="1" spans="1:22">
      <c r="A1" s="8" t="s">
        <v>0</v>
      </c>
      <c r="B1" s="8"/>
      <c r="C1" s="8"/>
      <c r="D1" s="8"/>
      <c r="E1" s="9"/>
      <c r="F1" s="8"/>
      <c r="G1" s="9"/>
      <c r="H1" s="8"/>
      <c r="I1" s="8"/>
      <c r="J1" s="8"/>
      <c r="K1" s="44"/>
      <c r="L1" s="8"/>
      <c r="M1" s="8"/>
      <c r="N1" s="8"/>
      <c r="O1" s="8"/>
      <c r="P1" s="8"/>
      <c r="Q1" s="8"/>
      <c r="R1" s="8"/>
      <c r="S1" s="8"/>
      <c r="T1" s="8"/>
      <c r="U1" s="8"/>
      <c r="V1" s="53"/>
    </row>
    <row r="2" spans="1:22">
      <c r="A2" s="10"/>
      <c r="B2" s="11"/>
      <c r="C2" s="11"/>
      <c r="D2" s="11"/>
      <c r="E2" s="12"/>
      <c r="F2" s="13"/>
      <c r="G2" s="14"/>
      <c r="H2" s="11"/>
      <c r="I2" s="11"/>
      <c r="J2" s="11"/>
      <c r="K2" s="13"/>
      <c r="L2" s="11"/>
      <c r="M2" s="11"/>
      <c r="N2" s="11"/>
      <c r="O2" s="11"/>
      <c r="P2" s="11"/>
      <c r="Q2" s="11"/>
      <c r="R2" s="54"/>
      <c r="S2" s="11"/>
      <c r="T2" s="11"/>
      <c r="U2" s="55"/>
      <c r="V2" s="53"/>
    </row>
    <row r="3" spans="1:22">
      <c r="A3" s="15" t="s">
        <v>1</v>
      </c>
      <c r="B3" s="15"/>
      <c r="C3" s="15"/>
      <c r="D3" s="15"/>
      <c r="E3" s="16"/>
      <c r="F3" s="15"/>
      <c r="G3" s="17"/>
      <c r="H3" s="15"/>
      <c r="I3" s="15"/>
      <c r="J3" s="15"/>
      <c r="K3" s="45"/>
      <c r="L3" s="15"/>
      <c r="M3" s="15"/>
      <c r="N3" s="15"/>
      <c r="O3" s="15"/>
      <c r="P3" s="15"/>
      <c r="Q3" s="15"/>
      <c r="R3" s="15"/>
      <c r="S3" s="15"/>
      <c r="T3" s="15"/>
      <c r="U3" s="15"/>
      <c r="V3" s="53"/>
    </row>
    <row r="4" spans="1:22">
      <c r="A4" s="18"/>
      <c r="B4" s="19"/>
      <c r="C4" s="19"/>
      <c r="D4" s="19"/>
      <c r="E4" s="20"/>
      <c r="F4" s="21"/>
      <c r="G4" s="22"/>
      <c r="H4" s="19"/>
      <c r="I4" s="19"/>
      <c r="J4" s="19"/>
      <c r="K4" s="21"/>
      <c r="L4" s="19"/>
      <c r="M4" s="19"/>
      <c r="N4" s="19"/>
      <c r="O4" s="19"/>
      <c r="P4" s="19"/>
      <c r="Q4" s="19"/>
      <c r="R4" s="56"/>
      <c r="S4" s="19"/>
      <c r="T4" s="19"/>
      <c r="U4" s="57"/>
      <c r="V4" s="53"/>
    </row>
    <row r="5" ht="21.75" customHeight="1" spans="1:22">
      <c r="A5" s="23" t="s">
        <v>2</v>
      </c>
      <c r="B5" s="23"/>
      <c r="C5" s="23"/>
      <c r="D5" s="23"/>
      <c r="E5" s="17"/>
      <c r="F5" s="23"/>
      <c r="G5" s="17"/>
      <c r="H5" s="23"/>
      <c r="I5" s="23"/>
      <c r="J5" s="23"/>
      <c r="K5" s="24"/>
      <c r="L5" s="23"/>
      <c r="M5" s="23"/>
      <c r="N5" s="23"/>
      <c r="O5" s="23"/>
      <c r="P5" s="23"/>
      <c r="Q5" s="23"/>
      <c r="R5" s="23"/>
      <c r="S5" s="23"/>
      <c r="T5" s="23"/>
      <c r="U5" s="23"/>
      <c r="V5" s="58"/>
    </row>
    <row r="6" ht="26.25" customHeight="1" spans="1:22">
      <c r="A6" s="24" t="s">
        <v>3</v>
      </c>
      <c r="B6" s="24" t="s">
        <v>4</v>
      </c>
      <c r="C6" s="24"/>
      <c r="D6" s="24"/>
      <c r="E6" s="25"/>
      <c r="F6" s="24"/>
      <c r="G6" s="25"/>
      <c r="H6" s="24"/>
      <c r="I6" s="24"/>
      <c r="J6" s="24"/>
      <c r="K6" s="24" t="s">
        <v>5</v>
      </c>
      <c r="L6" s="24"/>
      <c r="M6" s="24" t="s">
        <v>6</v>
      </c>
      <c r="N6" s="24" t="s">
        <v>7</v>
      </c>
      <c r="O6" s="24"/>
      <c r="P6" s="24"/>
      <c r="Q6" s="24" t="s">
        <v>8</v>
      </c>
      <c r="R6" s="24"/>
      <c r="S6" s="24"/>
      <c r="T6" s="24"/>
      <c r="U6" s="59"/>
      <c r="V6" s="58"/>
    </row>
    <row r="7" ht="21" customHeight="1" spans="1:22">
      <c r="A7" s="24"/>
      <c r="B7" s="24" t="s">
        <v>9</v>
      </c>
      <c r="C7" s="24" t="s">
        <v>10</v>
      </c>
      <c r="D7" s="24" t="s">
        <v>11</v>
      </c>
      <c r="E7" s="25" t="s">
        <v>12</v>
      </c>
      <c r="F7" s="24" t="s">
        <v>13</v>
      </c>
      <c r="G7" s="25" t="s">
        <v>14</v>
      </c>
      <c r="H7" s="24" t="s">
        <v>15</v>
      </c>
      <c r="I7" s="24" t="s">
        <v>16</v>
      </c>
      <c r="J7" s="24" t="s">
        <v>17</v>
      </c>
      <c r="K7" s="24" t="s">
        <v>18</v>
      </c>
      <c r="L7" s="24" t="s">
        <v>19</v>
      </c>
      <c r="M7" s="24"/>
      <c r="N7" s="24" t="s">
        <v>20</v>
      </c>
      <c r="O7" s="24" t="s">
        <v>21</v>
      </c>
      <c r="P7" s="24" t="s">
        <v>22</v>
      </c>
      <c r="Q7" s="24" t="s">
        <v>23</v>
      </c>
      <c r="R7" s="24" t="s">
        <v>24</v>
      </c>
      <c r="S7" s="24" t="s">
        <v>25</v>
      </c>
      <c r="T7" s="24" t="s">
        <v>26</v>
      </c>
      <c r="U7" s="59" t="s">
        <v>26</v>
      </c>
      <c r="V7" s="60" t="s">
        <v>27</v>
      </c>
    </row>
    <row r="8" ht="21" customHeight="1" spans="1:22">
      <c r="A8" s="24"/>
      <c r="B8" s="24"/>
      <c r="C8" s="24"/>
      <c r="D8" s="24"/>
      <c r="E8" s="25"/>
      <c r="F8" s="24"/>
      <c r="G8" s="25"/>
      <c r="H8" s="24"/>
      <c r="I8" s="24"/>
      <c r="J8" s="24"/>
      <c r="K8" s="24"/>
      <c r="L8" s="24"/>
      <c r="M8" s="24"/>
      <c r="N8" s="24"/>
      <c r="O8" s="24"/>
      <c r="P8" s="24" t="s">
        <v>28</v>
      </c>
      <c r="Q8" s="24"/>
      <c r="R8" s="24"/>
      <c r="S8" s="24"/>
      <c r="T8" s="24"/>
      <c r="U8" s="59"/>
      <c r="V8" s="61"/>
    </row>
    <row r="9" ht="25" customHeight="1" spans="1:22">
      <c r="A9" s="24"/>
      <c r="B9" s="24"/>
      <c r="C9" s="24"/>
      <c r="D9" s="24"/>
      <c r="E9" s="25"/>
      <c r="F9" s="24"/>
      <c r="G9" s="25"/>
      <c r="H9" s="24"/>
      <c r="I9" s="24"/>
      <c r="J9" s="24"/>
      <c r="K9" s="24"/>
      <c r="L9" s="24"/>
      <c r="M9" s="24"/>
      <c r="N9" s="24"/>
      <c r="O9" s="24"/>
      <c r="P9" s="24" t="s">
        <v>29</v>
      </c>
      <c r="Q9" s="24"/>
      <c r="R9" s="24"/>
      <c r="S9" s="24"/>
      <c r="T9" s="24"/>
      <c r="U9" s="59"/>
      <c r="V9" s="62"/>
    </row>
    <row r="10" ht="23.15" customHeight="1" spans="1:22">
      <c r="A10" s="1">
        <v>1</v>
      </c>
      <c r="B10" s="24" t="s">
        <v>30</v>
      </c>
      <c r="C10" s="26" t="s">
        <v>31</v>
      </c>
      <c r="D10" s="24" t="s">
        <v>32</v>
      </c>
      <c r="E10" s="17">
        <v>7</v>
      </c>
      <c r="F10" s="24" t="s">
        <v>33</v>
      </c>
      <c r="G10" s="17">
        <v>88</v>
      </c>
      <c r="H10" s="24" t="s">
        <v>34</v>
      </c>
      <c r="I10" s="24" t="s">
        <v>35</v>
      </c>
      <c r="J10" s="46">
        <v>25</v>
      </c>
      <c r="K10" s="24" t="s">
        <v>36</v>
      </c>
      <c r="L10" s="24">
        <v>340</v>
      </c>
      <c r="M10" s="24" t="s">
        <v>37</v>
      </c>
      <c r="N10" s="24" t="s">
        <v>38</v>
      </c>
      <c r="O10" s="24">
        <v>6</v>
      </c>
      <c r="P10" s="25">
        <v>21</v>
      </c>
      <c r="Q10" s="23">
        <v>733320</v>
      </c>
      <c r="R10" s="23">
        <f t="shared" ref="R10:R38" si="0">Q10+S10</f>
        <v>819000</v>
      </c>
      <c r="S10" s="24">
        <f>P10*O10*2*L10</f>
        <v>85680</v>
      </c>
      <c r="T10" s="24">
        <v>19.1</v>
      </c>
      <c r="U10" s="59">
        <f>S10*T10/100</f>
        <v>16364.88</v>
      </c>
      <c r="V10" s="58">
        <f>U10*1.05921</f>
        <v>17333.8445448</v>
      </c>
    </row>
    <row r="11" ht="23.15" customHeight="1" spans="1:22">
      <c r="A11" s="1">
        <v>2</v>
      </c>
      <c r="B11" s="27" t="s">
        <v>39</v>
      </c>
      <c r="C11" s="28" t="s">
        <v>40</v>
      </c>
      <c r="D11" s="27" t="s">
        <v>41</v>
      </c>
      <c r="E11" s="29">
        <v>7</v>
      </c>
      <c r="F11" s="27" t="s">
        <v>42</v>
      </c>
      <c r="G11" s="29">
        <v>75</v>
      </c>
      <c r="H11" s="27" t="s">
        <v>34</v>
      </c>
      <c r="I11" s="24" t="s">
        <v>35</v>
      </c>
      <c r="J11" s="27">
        <v>19</v>
      </c>
      <c r="K11" s="24" t="s">
        <v>36</v>
      </c>
      <c r="L11" s="27">
        <v>340</v>
      </c>
      <c r="M11" s="27" t="s">
        <v>37</v>
      </c>
      <c r="N11" s="27" t="s">
        <v>43</v>
      </c>
      <c r="O11" s="27">
        <v>4</v>
      </c>
      <c r="P11" s="27">
        <v>23</v>
      </c>
      <c r="Q11" s="27">
        <v>466080</v>
      </c>
      <c r="R11" s="23">
        <f t="shared" si="0"/>
        <v>528640</v>
      </c>
      <c r="S11" s="24">
        <f t="shared" ref="S11:S39" si="1">P11*O11*2*L11</f>
        <v>62560</v>
      </c>
      <c r="T11" s="27">
        <v>18.2</v>
      </c>
      <c r="U11" s="59">
        <f t="shared" ref="U11:U39" si="2">S11*T11/100</f>
        <v>11385.92</v>
      </c>
      <c r="V11" s="58">
        <f t="shared" ref="V11:V39" si="3">U11*1.05921</f>
        <v>12060.0803232</v>
      </c>
    </row>
    <row r="12" ht="23.15" customHeight="1" spans="1:22">
      <c r="A12" s="24">
        <v>3</v>
      </c>
      <c r="B12" s="27" t="s">
        <v>44</v>
      </c>
      <c r="C12" s="65" t="s">
        <v>45</v>
      </c>
      <c r="D12" s="27" t="s">
        <v>46</v>
      </c>
      <c r="E12" s="30">
        <v>7</v>
      </c>
      <c r="F12" s="27" t="s">
        <v>42</v>
      </c>
      <c r="G12" s="30">
        <v>85</v>
      </c>
      <c r="H12" s="27" t="s">
        <v>34</v>
      </c>
      <c r="I12" s="24" t="s">
        <v>35</v>
      </c>
      <c r="J12" s="47">
        <v>17</v>
      </c>
      <c r="K12" s="24" t="s">
        <v>36</v>
      </c>
      <c r="L12" s="27">
        <v>340</v>
      </c>
      <c r="M12" s="27" t="s">
        <v>37</v>
      </c>
      <c r="N12" s="27" t="s">
        <v>43</v>
      </c>
      <c r="O12" s="27">
        <v>4</v>
      </c>
      <c r="P12" s="27">
        <v>23</v>
      </c>
      <c r="Q12" s="47">
        <v>467360</v>
      </c>
      <c r="R12" s="23">
        <f t="shared" si="0"/>
        <v>529920</v>
      </c>
      <c r="S12" s="24">
        <f t="shared" si="1"/>
        <v>62560</v>
      </c>
      <c r="T12" s="27">
        <v>19.8</v>
      </c>
      <c r="U12" s="59">
        <f t="shared" si="2"/>
        <v>12386.88</v>
      </c>
      <c r="V12" s="58">
        <f t="shared" si="3"/>
        <v>13120.3071648</v>
      </c>
    </row>
    <row r="13" ht="23.15" customHeight="1" spans="1:22">
      <c r="A13" s="24">
        <v>4</v>
      </c>
      <c r="B13" s="27" t="s">
        <v>47</v>
      </c>
      <c r="C13" s="65" t="s">
        <v>48</v>
      </c>
      <c r="D13" s="27" t="s">
        <v>41</v>
      </c>
      <c r="E13" s="30">
        <v>7</v>
      </c>
      <c r="F13" s="27" t="s">
        <v>42</v>
      </c>
      <c r="G13" s="30">
        <v>75</v>
      </c>
      <c r="H13" s="27" t="s">
        <v>34</v>
      </c>
      <c r="I13" s="24" t="s">
        <v>35</v>
      </c>
      <c r="J13" s="47">
        <v>19</v>
      </c>
      <c r="K13" s="24" t="s">
        <v>36</v>
      </c>
      <c r="L13" s="27">
        <v>340</v>
      </c>
      <c r="M13" s="27" t="s">
        <v>37</v>
      </c>
      <c r="N13" s="27" t="s">
        <v>49</v>
      </c>
      <c r="O13" s="27">
        <v>5</v>
      </c>
      <c r="P13" s="27">
        <v>20</v>
      </c>
      <c r="Q13" s="47">
        <v>351400</v>
      </c>
      <c r="R13" s="23">
        <f t="shared" si="0"/>
        <v>419400</v>
      </c>
      <c r="S13" s="24">
        <f t="shared" si="1"/>
        <v>68000</v>
      </c>
      <c r="T13" s="27">
        <v>18.2</v>
      </c>
      <c r="U13" s="59">
        <f t="shared" si="2"/>
        <v>12376</v>
      </c>
      <c r="V13" s="58">
        <f t="shared" si="3"/>
        <v>13108.78296</v>
      </c>
    </row>
    <row r="14" ht="23.15" customHeight="1" spans="1:22">
      <c r="A14" s="24">
        <v>5</v>
      </c>
      <c r="B14" s="27" t="s">
        <v>50</v>
      </c>
      <c r="C14" s="28" t="s">
        <v>51</v>
      </c>
      <c r="D14" s="27" t="s">
        <v>52</v>
      </c>
      <c r="E14" s="29">
        <v>7</v>
      </c>
      <c r="F14" s="27" t="s">
        <v>42</v>
      </c>
      <c r="G14" s="29">
        <v>85</v>
      </c>
      <c r="H14" s="27" t="s">
        <v>34</v>
      </c>
      <c r="I14" s="24" t="s">
        <v>35</v>
      </c>
      <c r="J14" s="27">
        <v>19</v>
      </c>
      <c r="K14" s="24" t="s">
        <v>36</v>
      </c>
      <c r="L14" s="27">
        <v>340</v>
      </c>
      <c r="M14" s="27" t="s">
        <v>37</v>
      </c>
      <c r="N14" s="27" t="s">
        <v>49</v>
      </c>
      <c r="O14" s="27">
        <v>5</v>
      </c>
      <c r="P14" s="27">
        <v>20</v>
      </c>
      <c r="Q14" s="27">
        <v>351400</v>
      </c>
      <c r="R14" s="23">
        <f t="shared" si="0"/>
        <v>419400</v>
      </c>
      <c r="S14" s="24">
        <f t="shared" si="1"/>
        <v>68000</v>
      </c>
      <c r="T14" s="27">
        <v>19.8</v>
      </c>
      <c r="U14" s="59">
        <f t="shared" si="2"/>
        <v>13464</v>
      </c>
      <c r="V14" s="58">
        <f t="shared" si="3"/>
        <v>14261.20344</v>
      </c>
    </row>
    <row r="15" ht="23.15" customHeight="1" spans="1:22">
      <c r="A15" s="24">
        <v>6</v>
      </c>
      <c r="B15" s="27" t="s">
        <v>53</v>
      </c>
      <c r="C15" s="28" t="s">
        <v>54</v>
      </c>
      <c r="D15" s="27" t="s">
        <v>55</v>
      </c>
      <c r="E15" s="29">
        <v>7</v>
      </c>
      <c r="F15" s="27" t="s">
        <v>42</v>
      </c>
      <c r="G15" s="29">
        <v>75</v>
      </c>
      <c r="H15" s="27" t="s">
        <v>34</v>
      </c>
      <c r="I15" s="24" t="s">
        <v>35</v>
      </c>
      <c r="J15" s="27">
        <v>19</v>
      </c>
      <c r="K15" s="24" t="s">
        <v>36</v>
      </c>
      <c r="L15" s="27">
        <v>340</v>
      </c>
      <c r="M15" s="27" t="s">
        <v>37</v>
      </c>
      <c r="N15" s="27" t="s">
        <v>49</v>
      </c>
      <c r="O15" s="27">
        <v>5</v>
      </c>
      <c r="P15" s="27">
        <v>20</v>
      </c>
      <c r="Q15" s="27">
        <v>351400</v>
      </c>
      <c r="R15" s="23">
        <f t="shared" si="0"/>
        <v>419400</v>
      </c>
      <c r="S15" s="24">
        <f t="shared" si="1"/>
        <v>68000</v>
      </c>
      <c r="T15" s="27">
        <v>18.2</v>
      </c>
      <c r="U15" s="59">
        <f t="shared" si="2"/>
        <v>12376</v>
      </c>
      <c r="V15" s="58">
        <f t="shared" si="3"/>
        <v>13108.78296</v>
      </c>
    </row>
    <row r="16" ht="23.15" customHeight="1" spans="1:22">
      <c r="A16" s="24">
        <v>7</v>
      </c>
      <c r="B16" s="27" t="s">
        <v>56</v>
      </c>
      <c r="C16" s="28" t="s">
        <v>57</v>
      </c>
      <c r="D16" s="27" t="s">
        <v>58</v>
      </c>
      <c r="E16" s="29">
        <v>7</v>
      </c>
      <c r="F16" s="27" t="s">
        <v>33</v>
      </c>
      <c r="G16" s="29">
        <v>95</v>
      </c>
      <c r="H16" s="27" t="s">
        <v>34</v>
      </c>
      <c r="I16" s="24" t="s">
        <v>35</v>
      </c>
      <c r="J16" s="27">
        <v>29</v>
      </c>
      <c r="K16" s="24" t="s">
        <v>36</v>
      </c>
      <c r="L16" s="27">
        <v>340</v>
      </c>
      <c r="M16" s="27" t="s">
        <v>37</v>
      </c>
      <c r="N16" s="27" t="s">
        <v>59</v>
      </c>
      <c r="O16" s="27">
        <v>2</v>
      </c>
      <c r="P16" s="27">
        <v>35</v>
      </c>
      <c r="Q16" s="27">
        <v>353360</v>
      </c>
      <c r="R16" s="23">
        <f t="shared" si="0"/>
        <v>400960</v>
      </c>
      <c r="S16" s="24">
        <f t="shared" si="1"/>
        <v>47600</v>
      </c>
      <c r="T16" s="27">
        <v>23.4</v>
      </c>
      <c r="U16" s="59">
        <f t="shared" si="2"/>
        <v>11138.4</v>
      </c>
      <c r="V16" s="58">
        <f t="shared" si="3"/>
        <v>11797.904664</v>
      </c>
    </row>
    <row r="17" ht="23.15" customHeight="1" spans="1:22">
      <c r="A17" s="24">
        <v>8</v>
      </c>
      <c r="B17" s="27" t="s">
        <v>60</v>
      </c>
      <c r="C17" s="28" t="s">
        <v>61</v>
      </c>
      <c r="D17" s="27" t="s">
        <v>46</v>
      </c>
      <c r="E17" s="29">
        <v>7</v>
      </c>
      <c r="F17" s="27" t="s">
        <v>42</v>
      </c>
      <c r="G17" s="29">
        <v>85</v>
      </c>
      <c r="H17" s="27" t="s">
        <v>34</v>
      </c>
      <c r="I17" s="24" t="s">
        <v>35</v>
      </c>
      <c r="J17" s="27">
        <v>17</v>
      </c>
      <c r="K17" s="24" t="s">
        <v>36</v>
      </c>
      <c r="L17" s="27">
        <v>340</v>
      </c>
      <c r="M17" s="27" t="s">
        <v>37</v>
      </c>
      <c r="N17" s="27" t="s">
        <v>62</v>
      </c>
      <c r="O17" s="27">
        <v>4</v>
      </c>
      <c r="P17" s="27">
        <v>36</v>
      </c>
      <c r="Q17" s="27">
        <v>731520</v>
      </c>
      <c r="R17" s="23">
        <f t="shared" si="0"/>
        <v>829440</v>
      </c>
      <c r="S17" s="24">
        <f t="shared" si="1"/>
        <v>97920</v>
      </c>
      <c r="T17" s="27">
        <v>19.8</v>
      </c>
      <c r="U17" s="59">
        <f t="shared" si="2"/>
        <v>19388.16</v>
      </c>
      <c r="V17" s="58">
        <f t="shared" si="3"/>
        <v>20536.1329536</v>
      </c>
    </row>
    <row r="18" ht="23.15" customHeight="1" spans="1:22">
      <c r="A18" s="24">
        <v>9</v>
      </c>
      <c r="B18" s="24" t="s">
        <v>63</v>
      </c>
      <c r="C18" s="26" t="s">
        <v>64</v>
      </c>
      <c r="D18" s="24" t="s">
        <v>65</v>
      </c>
      <c r="E18" s="25">
        <v>11</v>
      </c>
      <c r="F18" s="24" t="s">
        <v>33</v>
      </c>
      <c r="G18" s="25">
        <v>83</v>
      </c>
      <c r="H18" s="24" t="s">
        <v>34</v>
      </c>
      <c r="I18" s="48" t="s">
        <v>66</v>
      </c>
      <c r="J18" s="24">
        <v>19</v>
      </c>
      <c r="K18" s="24" t="s">
        <v>67</v>
      </c>
      <c r="L18" s="24">
        <v>170</v>
      </c>
      <c r="M18" s="24" t="s">
        <v>37</v>
      </c>
      <c r="N18" s="24" t="s">
        <v>49</v>
      </c>
      <c r="O18" s="24">
        <v>5</v>
      </c>
      <c r="P18" s="24">
        <v>20</v>
      </c>
      <c r="Q18" s="24">
        <v>747216</v>
      </c>
      <c r="R18" s="23">
        <f t="shared" si="0"/>
        <v>781216</v>
      </c>
      <c r="S18" s="24">
        <f t="shared" si="1"/>
        <v>34000</v>
      </c>
      <c r="T18" s="24">
        <v>19.8</v>
      </c>
      <c r="U18" s="59">
        <f t="shared" si="2"/>
        <v>6732</v>
      </c>
      <c r="V18" s="58">
        <v>7030</v>
      </c>
    </row>
    <row r="19" ht="23.15" customHeight="1" spans="1:22">
      <c r="A19" s="24">
        <v>10</v>
      </c>
      <c r="B19" s="24" t="s">
        <v>68</v>
      </c>
      <c r="C19" s="24" t="s">
        <v>69</v>
      </c>
      <c r="D19" s="24" t="s">
        <v>70</v>
      </c>
      <c r="E19" s="17">
        <v>13</v>
      </c>
      <c r="F19" s="24" t="s">
        <v>33</v>
      </c>
      <c r="G19" s="17">
        <v>85</v>
      </c>
      <c r="H19" s="24" t="s">
        <v>34</v>
      </c>
      <c r="I19" s="48" t="s">
        <v>66</v>
      </c>
      <c r="J19" s="46">
        <v>19</v>
      </c>
      <c r="K19" s="24" t="s">
        <v>71</v>
      </c>
      <c r="L19" s="24">
        <v>150</v>
      </c>
      <c r="M19" s="24" t="s">
        <v>37</v>
      </c>
      <c r="N19" s="24" t="s">
        <v>72</v>
      </c>
      <c r="O19" s="24">
        <v>4</v>
      </c>
      <c r="P19" s="25">
        <v>31</v>
      </c>
      <c r="Q19" s="46">
        <v>1319970</v>
      </c>
      <c r="R19" s="23">
        <f t="shared" si="0"/>
        <v>1357170</v>
      </c>
      <c r="S19" s="24">
        <f t="shared" si="1"/>
        <v>37200</v>
      </c>
      <c r="T19" s="24">
        <v>19.8</v>
      </c>
      <c r="U19" s="59">
        <f t="shared" si="2"/>
        <v>7365.6</v>
      </c>
      <c r="V19" s="58">
        <f t="shared" si="3"/>
        <v>7801.717176</v>
      </c>
    </row>
    <row r="20" ht="23.15" customHeight="1" spans="1:22">
      <c r="A20" s="24">
        <v>11</v>
      </c>
      <c r="B20" s="24" t="s">
        <v>73</v>
      </c>
      <c r="C20" s="24" t="s">
        <v>74</v>
      </c>
      <c r="D20" s="24" t="s">
        <v>75</v>
      </c>
      <c r="E20" s="17">
        <v>9</v>
      </c>
      <c r="F20" s="24" t="s">
        <v>33</v>
      </c>
      <c r="G20" s="17">
        <v>83</v>
      </c>
      <c r="H20" s="24" t="s">
        <v>34</v>
      </c>
      <c r="I20" s="24" t="s">
        <v>35</v>
      </c>
      <c r="J20" s="46">
        <v>17</v>
      </c>
      <c r="K20" s="24" t="s">
        <v>36</v>
      </c>
      <c r="L20" s="24">
        <v>335</v>
      </c>
      <c r="M20" s="24" t="s">
        <v>37</v>
      </c>
      <c r="N20" s="24" t="s">
        <v>76</v>
      </c>
      <c r="O20" s="24">
        <v>6</v>
      </c>
      <c r="P20" s="25">
        <v>15</v>
      </c>
      <c r="Q20" s="46">
        <v>617490</v>
      </c>
      <c r="R20" s="23">
        <f t="shared" si="0"/>
        <v>677790</v>
      </c>
      <c r="S20" s="24">
        <f t="shared" si="1"/>
        <v>60300</v>
      </c>
      <c r="T20" s="24">
        <v>19.8</v>
      </c>
      <c r="U20" s="59">
        <f t="shared" si="2"/>
        <v>11939.4</v>
      </c>
      <c r="V20" s="58">
        <f t="shared" si="3"/>
        <v>12646.331874</v>
      </c>
    </row>
    <row r="21" ht="23.15" customHeight="1" spans="1:22">
      <c r="A21" s="24">
        <v>12</v>
      </c>
      <c r="B21" s="31" t="s">
        <v>77</v>
      </c>
      <c r="C21" s="26" t="s">
        <v>78</v>
      </c>
      <c r="D21" s="24" t="s">
        <v>79</v>
      </c>
      <c r="E21" s="25">
        <v>6</v>
      </c>
      <c r="F21" s="24" t="s">
        <v>33</v>
      </c>
      <c r="G21" s="17">
        <v>132</v>
      </c>
      <c r="H21" s="23" t="s">
        <v>34</v>
      </c>
      <c r="I21" s="24" t="s">
        <v>35</v>
      </c>
      <c r="J21" s="24">
        <v>30</v>
      </c>
      <c r="K21" s="24" t="s">
        <v>36</v>
      </c>
      <c r="L21" s="24">
        <v>345</v>
      </c>
      <c r="M21" s="24" t="s">
        <v>37</v>
      </c>
      <c r="N21" s="23" t="s">
        <v>80</v>
      </c>
      <c r="O21" s="23">
        <v>2</v>
      </c>
      <c r="P21" s="24">
        <v>86</v>
      </c>
      <c r="Q21" s="23">
        <v>452900</v>
      </c>
      <c r="R21" s="23">
        <f t="shared" si="0"/>
        <v>571580</v>
      </c>
      <c r="S21" s="24">
        <f t="shared" si="1"/>
        <v>118680</v>
      </c>
      <c r="T21" s="24">
        <v>26.3</v>
      </c>
      <c r="U21" s="59">
        <f t="shared" si="2"/>
        <v>31212.84</v>
      </c>
      <c r="V21" s="58">
        <f t="shared" si="3"/>
        <v>33060.9522564</v>
      </c>
    </row>
    <row r="22" s="1" customFormat="1" ht="23.15" customHeight="1" spans="1:23">
      <c r="A22" s="24">
        <v>13</v>
      </c>
      <c r="B22" s="24" t="s">
        <v>81</v>
      </c>
      <c r="C22" s="26" t="s">
        <v>82</v>
      </c>
      <c r="D22" s="24" t="s">
        <v>83</v>
      </c>
      <c r="E22" s="17">
        <v>8</v>
      </c>
      <c r="F22" s="32" t="s">
        <v>42</v>
      </c>
      <c r="G22" s="17">
        <v>85</v>
      </c>
      <c r="H22" s="33" t="s">
        <v>34</v>
      </c>
      <c r="I22" s="24" t="s">
        <v>35</v>
      </c>
      <c r="J22" s="46">
        <v>17</v>
      </c>
      <c r="K22" s="24" t="s">
        <v>36</v>
      </c>
      <c r="L22" s="24">
        <v>340</v>
      </c>
      <c r="M22" s="24" t="s">
        <v>37</v>
      </c>
      <c r="N22" s="24" t="s">
        <v>84</v>
      </c>
      <c r="O22" s="24">
        <v>6</v>
      </c>
      <c r="P22" s="25">
        <v>15</v>
      </c>
      <c r="Q22" s="46">
        <v>406860</v>
      </c>
      <c r="R22" s="23">
        <f t="shared" si="0"/>
        <v>468060</v>
      </c>
      <c r="S22" s="24">
        <f t="shared" si="1"/>
        <v>61200</v>
      </c>
      <c r="T22" s="24">
        <v>19.8</v>
      </c>
      <c r="U22" s="59">
        <f t="shared" si="2"/>
        <v>12117.6</v>
      </c>
      <c r="V22" s="58">
        <f t="shared" si="3"/>
        <v>12835.083096</v>
      </c>
      <c r="W22" s="1" t="s">
        <v>85</v>
      </c>
    </row>
    <row r="23" ht="23.15" customHeight="1" spans="1:22">
      <c r="A23" s="24">
        <v>14</v>
      </c>
      <c r="B23" s="24" t="s">
        <v>86</v>
      </c>
      <c r="C23" s="26" t="s">
        <v>87</v>
      </c>
      <c r="D23" s="24" t="s">
        <v>83</v>
      </c>
      <c r="E23" s="17">
        <v>7</v>
      </c>
      <c r="F23" s="24" t="s">
        <v>33</v>
      </c>
      <c r="G23" s="17">
        <v>83</v>
      </c>
      <c r="H23" s="33" t="s">
        <v>34</v>
      </c>
      <c r="I23" s="24" t="s">
        <v>35</v>
      </c>
      <c r="J23" s="46">
        <v>19</v>
      </c>
      <c r="K23" s="24" t="s">
        <v>88</v>
      </c>
      <c r="L23" s="27">
        <v>345</v>
      </c>
      <c r="M23" s="24" t="s">
        <v>37</v>
      </c>
      <c r="N23" s="24" t="s">
        <v>89</v>
      </c>
      <c r="O23" s="24">
        <v>3</v>
      </c>
      <c r="P23" s="49">
        <v>16.5</v>
      </c>
      <c r="Q23" s="46">
        <v>263675</v>
      </c>
      <c r="R23" s="23">
        <f t="shared" si="0"/>
        <v>297830</v>
      </c>
      <c r="S23" s="24">
        <f t="shared" si="1"/>
        <v>34155</v>
      </c>
      <c r="T23" s="24">
        <v>19.8</v>
      </c>
      <c r="U23" s="59">
        <f t="shared" si="2"/>
        <v>6762.69</v>
      </c>
      <c r="V23" s="58">
        <f t="shared" si="3"/>
        <v>7163.1088749</v>
      </c>
    </row>
    <row r="24" ht="23.15" customHeight="1" spans="1:22">
      <c r="A24" s="24">
        <v>15</v>
      </c>
      <c r="B24" s="24" t="s">
        <v>90</v>
      </c>
      <c r="C24" s="26" t="s">
        <v>91</v>
      </c>
      <c r="D24" s="24" t="s">
        <v>92</v>
      </c>
      <c r="E24" s="17">
        <v>7</v>
      </c>
      <c r="F24" s="24" t="s">
        <v>33</v>
      </c>
      <c r="G24" s="17">
        <v>75</v>
      </c>
      <c r="H24" s="24" t="s">
        <v>34</v>
      </c>
      <c r="I24" s="24" t="s">
        <v>35</v>
      </c>
      <c r="J24" s="46">
        <v>15</v>
      </c>
      <c r="K24" s="24" t="s">
        <v>36</v>
      </c>
      <c r="L24" s="24">
        <v>340</v>
      </c>
      <c r="M24" s="24" t="s">
        <v>37</v>
      </c>
      <c r="N24" s="24" t="s">
        <v>93</v>
      </c>
      <c r="O24" s="24">
        <v>2</v>
      </c>
      <c r="P24" s="49">
        <v>16.5</v>
      </c>
      <c r="Q24" s="46">
        <v>156420</v>
      </c>
      <c r="R24" s="23">
        <f t="shared" si="0"/>
        <v>178860</v>
      </c>
      <c r="S24" s="24">
        <f t="shared" si="1"/>
        <v>22440</v>
      </c>
      <c r="T24" s="24">
        <v>18.2</v>
      </c>
      <c r="U24" s="59">
        <f t="shared" si="2"/>
        <v>4084.08</v>
      </c>
      <c r="V24" s="58">
        <f t="shared" si="3"/>
        <v>4325.8983768</v>
      </c>
    </row>
    <row r="25" ht="23.15" customHeight="1" spans="1:22">
      <c r="A25" s="24">
        <v>16</v>
      </c>
      <c r="B25" s="24" t="s">
        <v>94</v>
      </c>
      <c r="C25" s="26" t="s">
        <v>95</v>
      </c>
      <c r="D25" s="24" t="s">
        <v>96</v>
      </c>
      <c r="E25" s="25">
        <v>7</v>
      </c>
      <c r="F25" s="24" t="s">
        <v>33</v>
      </c>
      <c r="G25" s="25">
        <v>60.3</v>
      </c>
      <c r="H25" s="23" t="s">
        <v>97</v>
      </c>
      <c r="I25" s="24" t="s">
        <v>35</v>
      </c>
      <c r="J25" s="24">
        <v>7</v>
      </c>
      <c r="K25" s="24" t="s">
        <v>36</v>
      </c>
      <c r="L25" s="24">
        <v>340</v>
      </c>
      <c r="M25" s="24" t="s">
        <v>37</v>
      </c>
      <c r="N25" s="24" t="s">
        <v>98</v>
      </c>
      <c r="O25" s="24">
        <v>2</v>
      </c>
      <c r="P25" s="24">
        <v>26</v>
      </c>
      <c r="Q25" s="24">
        <v>257920</v>
      </c>
      <c r="R25" s="23">
        <f t="shared" si="0"/>
        <v>293280</v>
      </c>
      <c r="S25" s="24">
        <f t="shared" si="1"/>
        <v>35360</v>
      </c>
      <c r="T25" s="24">
        <v>18.9</v>
      </c>
      <c r="U25" s="59">
        <f t="shared" si="2"/>
        <v>6683.04</v>
      </c>
      <c r="V25" s="58">
        <f t="shared" si="3"/>
        <v>7078.7427984</v>
      </c>
    </row>
    <row r="26" ht="23.15" customHeight="1" spans="1:22">
      <c r="A26" s="24">
        <v>17</v>
      </c>
      <c r="B26" s="24" t="s">
        <v>99</v>
      </c>
      <c r="C26" s="26" t="s">
        <v>100</v>
      </c>
      <c r="D26" s="24" t="s">
        <v>101</v>
      </c>
      <c r="E26" s="25">
        <v>7</v>
      </c>
      <c r="F26" s="24" t="s">
        <v>33</v>
      </c>
      <c r="G26" s="25">
        <v>84</v>
      </c>
      <c r="H26" s="23" t="s">
        <v>97</v>
      </c>
      <c r="I26" s="24" t="s">
        <v>35</v>
      </c>
      <c r="J26" s="24">
        <v>7</v>
      </c>
      <c r="K26" s="24" t="s">
        <v>36</v>
      </c>
      <c r="L26" s="24">
        <v>340</v>
      </c>
      <c r="M26" s="24" t="s">
        <v>37</v>
      </c>
      <c r="N26" s="24" t="s">
        <v>102</v>
      </c>
      <c r="O26" s="24">
        <v>3</v>
      </c>
      <c r="P26" s="24">
        <v>22</v>
      </c>
      <c r="Q26" s="24">
        <v>322520</v>
      </c>
      <c r="R26" s="23">
        <f t="shared" si="0"/>
        <v>367400</v>
      </c>
      <c r="S26" s="24">
        <f t="shared" si="1"/>
        <v>44880</v>
      </c>
      <c r="T26" s="24">
        <v>21.2</v>
      </c>
      <c r="U26" s="59">
        <f t="shared" si="2"/>
        <v>9514.56</v>
      </c>
      <c r="V26" s="58">
        <f t="shared" si="3"/>
        <v>10077.9170976</v>
      </c>
    </row>
    <row r="27" ht="23.15" customHeight="1" spans="1:22">
      <c r="A27" s="24">
        <v>18</v>
      </c>
      <c r="B27" s="24" t="s">
        <v>103</v>
      </c>
      <c r="C27" s="26" t="s">
        <v>104</v>
      </c>
      <c r="D27" s="24" t="s">
        <v>105</v>
      </c>
      <c r="E27" s="17">
        <v>9</v>
      </c>
      <c r="F27" s="24" t="s">
        <v>33</v>
      </c>
      <c r="G27" s="17">
        <v>74</v>
      </c>
      <c r="H27" s="24" t="s">
        <v>97</v>
      </c>
      <c r="I27" s="48" t="s">
        <v>66</v>
      </c>
      <c r="J27" s="46">
        <v>9</v>
      </c>
      <c r="K27" s="24" t="s">
        <v>106</v>
      </c>
      <c r="L27" s="24">
        <v>85</v>
      </c>
      <c r="M27" s="24" t="s">
        <v>37</v>
      </c>
      <c r="N27" s="24" t="s">
        <v>107</v>
      </c>
      <c r="O27" s="24">
        <v>2</v>
      </c>
      <c r="P27" s="25">
        <v>19</v>
      </c>
      <c r="Q27" s="46">
        <v>217260</v>
      </c>
      <c r="R27" s="23">
        <f t="shared" si="0"/>
        <v>223720</v>
      </c>
      <c r="S27" s="24">
        <f t="shared" si="1"/>
        <v>6460</v>
      </c>
      <c r="T27" s="24">
        <v>19.6</v>
      </c>
      <c r="U27" s="59">
        <f t="shared" si="2"/>
        <v>1266.16</v>
      </c>
      <c r="V27" s="58">
        <f t="shared" si="3"/>
        <v>1341.1293336</v>
      </c>
    </row>
    <row r="28" ht="23.15" customHeight="1" spans="1:22">
      <c r="A28" s="24">
        <v>19</v>
      </c>
      <c r="B28" s="24" t="s">
        <v>108</v>
      </c>
      <c r="C28" s="26" t="s">
        <v>109</v>
      </c>
      <c r="D28" s="24" t="s">
        <v>110</v>
      </c>
      <c r="E28" s="17">
        <v>8</v>
      </c>
      <c r="F28" s="24" t="s">
        <v>33</v>
      </c>
      <c r="G28" s="17">
        <v>83</v>
      </c>
      <c r="H28" s="24" t="s">
        <v>97</v>
      </c>
      <c r="I28" s="24" t="s">
        <v>35</v>
      </c>
      <c r="J28" s="46">
        <v>7</v>
      </c>
      <c r="K28" s="24" t="s">
        <v>36</v>
      </c>
      <c r="L28" s="24">
        <v>335</v>
      </c>
      <c r="M28" s="24" t="s">
        <v>37</v>
      </c>
      <c r="N28" s="24" t="s">
        <v>111</v>
      </c>
      <c r="O28" s="24">
        <v>2</v>
      </c>
      <c r="P28" s="25">
        <v>18</v>
      </c>
      <c r="Q28" s="46">
        <v>225960</v>
      </c>
      <c r="R28" s="23">
        <f t="shared" si="0"/>
        <v>250080</v>
      </c>
      <c r="S28" s="24">
        <f t="shared" si="1"/>
        <v>24120</v>
      </c>
      <c r="T28" s="24">
        <v>21.2</v>
      </c>
      <c r="U28" s="59">
        <f t="shared" si="2"/>
        <v>5113.44</v>
      </c>
      <c r="V28" s="58">
        <f t="shared" si="3"/>
        <v>5416.2067824</v>
      </c>
    </row>
    <row r="29" ht="23.15" customHeight="1" spans="1:22">
      <c r="A29" s="24">
        <v>20</v>
      </c>
      <c r="B29" s="24" t="s">
        <v>112</v>
      </c>
      <c r="C29" s="26" t="s">
        <v>113</v>
      </c>
      <c r="D29" s="24" t="s">
        <v>114</v>
      </c>
      <c r="E29" s="17">
        <v>6</v>
      </c>
      <c r="F29" s="24" t="s">
        <v>33</v>
      </c>
      <c r="G29" s="17">
        <v>70</v>
      </c>
      <c r="H29" s="24" t="s">
        <v>97</v>
      </c>
      <c r="I29" s="24" t="s">
        <v>35</v>
      </c>
      <c r="J29" s="46">
        <v>7</v>
      </c>
      <c r="K29" s="24" t="s">
        <v>36</v>
      </c>
      <c r="L29" s="24">
        <v>335</v>
      </c>
      <c r="M29" s="24" t="s">
        <v>37</v>
      </c>
      <c r="N29" s="24" t="s">
        <v>115</v>
      </c>
      <c r="O29" s="24">
        <v>4</v>
      </c>
      <c r="P29" s="25">
        <v>21</v>
      </c>
      <c r="Q29" s="46">
        <v>397320</v>
      </c>
      <c r="R29" s="23">
        <f t="shared" si="0"/>
        <v>453600</v>
      </c>
      <c r="S29" s="24">
        <f t="shared" si="1"/>
        <v>56280</v>
      </c>
      <c r="T29" s="24">
        <v>19.6</v>
      </c>
      <c r="U29" s="59">
        <f t="shared" si="2"/>
        <v>11030.88</v>
      </c>
      <c r="V29" s="58">
        <f t="shared" si="3"/>
        <v>11684.0184048</v>
      </c>
    </row>
    <row r="30" s="1" customFormat="1" ht="23.15" customHeight="1" spans="1:23">
      <c r="A30" s="24">
        <v>21</v>
      </c>
      <c r="B30" s="34" t="s">
        <v>116</v>
      </c>
      <c r="C30" s="23">
        <v>42131000340</v>
      </c>
      <c r="D30" s="24" t="s">
        <v>117</v>
      </c>
      <c r="E30" s="25">
        <v>12</v>
      </c>
      <c r="F30" s="24" t="s">
        <v>33</v>
      </c>
      <c r="G30" s="17">
        <v>92</v>
      </c>
      <c r="H30" s="23" t="s">
        <v>34</v>
      </c>
      <c r="I30" s="24" t="s">
        <v>35</v>
      </c>
      <c r="J30" s="24">
        <v>18</v>
      </c>
      <c r="K30" s="24" t="s">
        <v>36</v>
      </c>
      <c r="L30" s="24">
        <v>335</v>
      </c>
      <c r="M30" s="24" t="s">
        <v>37</v>
      </c>
      <c r="N30" s="23" t="s">
        <v>118</v>
      </c>
      <c r="O30" s="23">
        <v>2</v>
      </c>
      <c r="P30" s="24">
        <v>86</v>
      </c>
      <c r="Q30" s="23">
        <v>1465240</v>
      </c>
      <c r="R30" s="23">
        <f t="shared" si="0"/>
        <v>1580480</v>
      </c>
      <c r="S30" s="24">
        <f t="shared" si="1"/>
        <v>115240</v>
      </c>
      <c r="T30" s="24">
        <v>23.4</v>
      </c>
      <c r="U30" s="59">
        <f t="shared" si="2"/>
        <v>26966.16</v>
      </c>
      <c r="V30" s="58">
        <f t="shared" si="3"/>
        <v>28562.8263336</v>
      </c>
      <c r="W30" s="1" t="s">
        <v>85</v>
      </c>
    </row>
    <row r="31" ht="23.15" customHeight="1" spans="1:22">
      <c r="A31" s="24">
        <v>22</v>
      </c>
      <c r="B31" s="24" t="s">
        <v>119</v>
      </c>
      <c r="C31" s="26" t="s">
        <v>120</v>
      </c>
      <c r="D31" s="24" t="s">
        <v>121</v>
      </c>
      <c r="E31" s="17">
        <v>6</v>
      </c>
      <c r="F31" s="24" t="s">
        <v>33</v>
      </c>
      <c r="G31" s="17">
        <v>83</v>
      </c>
      <c r="H31" s="24" t="s">
        <v>97</v>
      </c>
      <c r="I31" s="24" t="s">
        <v>35</v>
      </c>
      <c r="J31" s="46">
        <v>7</v>
      </c>
      <c r="K31" s="24" t="s">
        <v>36</v>
      </c>
      <c r="L31" s="24">
        <v>340</v>
      </c>
      <c r="M31" s="24" t="s">
        <v>37</v>
      </c>
      <c r="N31" s="24" t="s">
        <v>122</v>
      </c>
      <c r="O31" s="24">
        <v>2</v>
      </c>
      <c r="P31" s="25">
        <v>25</v>
      </c>
      <c r="Q31" s="46">
        <v>229000</v>
      </c>
      <c r="R31" s="23">
        <f t="shared" si="0"/>
        <v>263000</v>
      </c>
      <c r="S31" s="24">
        <f t="shared" si="1"/>
        <v>34000</v>
      </c>
      <c r="T31" s="24">
        <v>21.2</v>
      </c>
      <c r="U31" s="59">
        <f t="shared" si="2"/>
        <v>7208</v>
      </c>
      <c r="V31" s="58">
        <f t="shared" si="3"/>
        <v>7634.78568</v>
      </c>
    </row>
    <row r="32" ht="23.15" customHeight="1" spans="1:22">
      <c r="A32" s="24">
        <v>23</v>
      </c>
      <c r="B32" s="24" t="s">
        <v>123</v>
      </c>
      <c r="C32" s="26" t="s">
        <v>124</v>
      </c>
      <c r="D32" s="24" t="s">
        <v>125</v>
      </c>
      <c r="E32" s="17">
        <v>7</v>
      </c>
      <c r="F32" s="24" t="s">
        <v>33</v>
      </c>
      <c r="G32" s="17">
        <v>86</v>
      </c>
      <c r="H32" s="24" t="s">
        <v>97</v>
      </c>
      <c r="I32" s="24" t="s">
        <v>35</v>
      </c>
      <c r="J32" s="46">
        <v>7</v>
      </c>
      <c r="K32" s="24" t="s">
        <v>36</v>
      </c>
      <c r="L32" s="24">
        <v>335</v>
      </c>
      <c r="M32" s="24" t="s">
        <v>37</v>
      </c>
      <c r="N32" s="24" t="s">
        <v>126</v>
      </c>
      <c r="O32" s="24">
        <v>4</v>
      </c>
      <c r="P32" s="25">
        <v>18</v>
      </c>
      <c r="Q32" s="46">
        <v>362880</v>
      </c>
      <c r="R32" s="23">
        <f t="shared" si="0"/>
        <v>411120</v>
      </c>
      <c r="S32" s="24">
        <f t="shared" si="1"/>
        <v>48240</v>
      </c>
      <c r="T32" s="24">
        <v>21.2</v>
      </c>
      <c r="U32" s="59">
        <f t="shared" si="2"/>
        <v>10226.88</v>
      </c>
      <c r="V32" s="58">
        <f t="shared" si="3"/>
        <v>10832.4135648</v>
      </c>
    </row>
    <row r="33" ht="23.15" customHeight="1" spans="1:22">
      <c r="A33" s="24">
        <v>24</v>
      </c>
      <c r="B33" s="24" t="s">
        <v>127</v>
      </c>
      <c r="C33" s="26" t="s">
        <v>128</v>
      </c>
      <c r="D33" s="24" t="s">
        <v>129</v>
      </c>
      <c r="E33" s="17">
        <v>11</v>
      </c>
      <c r="F33" s="24" t="s">
        <v>33</v>
      </c>
      <c r="G33" s="17">
        <v>60.5</v>
      </c>
      <c r="H33" s="24" t="s">
        <v>97</v>
      </c>
      <c r="I33" s="48" t="s">
        <v>66</v>
      </c>
      <c r="J33" s="46">
        <v>9</v>
      </c>
      <c r="K33" s="24" t="s">
        <v>106</v>
      </c>
      <c r="L33" s="24">
        <v>85</v>
      </c>
      <c r="M33" s="24" t="s">
        <v>37</v>
      </c>
      <c r="N33" s="24" t="s">
        <v>130</v>
      </c>
      <c r="O33" s="24">
        <v>4</v>
      </c>
      <c r="P33" s="25">
        <v>27</v>
      </c>
      <c r="Q33" s="46">
        <v>775180</v>
      </c>
      <c r="R33" s="23">
        <f t="shared" si="0"/>
        <v>793540</v>
      </c>
      <c r="S33" s="24">
        <f t="shared" si="1"/>
        <v>18360</v>
      </c>
      <c r="T33" s="24">
        <v>18.9</v>
      </c>
      <c r="U33" s="59">
        <f t="shared" si="2"/>
        <v>3470.04</v>
      </c>
      <c r="V33" s="58">
        <f t="shared" si="3"/>
        <v>3675.5010684</v>
      </c>
    </row>
    <row r="34" ht="23.15" customHeight="1" spans="1:22">
      <c r="A34" s="24">
        <v>25</v>
      </c>
      <c r="B34" s="24" t="s">
        <v>131</v>
      </c>
      <c r="C34" s="26" t="s">
        <v>132</v>
      </c>
      <c r="D34" s="24" t="s">
        <v>133</v>
      </c>
      <c r="E34" s="17">
        <v>6</v>
      </c>
      <c r="F34" s="24" t="s">
        <v>33</v>
      </c>
      <c r="G34" s="17">
        <v>78</v>
      </c>
      <c r="H34" s="24" t="s">
        <v>97</v>
      </c>
      <c r="I34" s="24" t="s">
        <v>35</v>
      </c>
      <c r="J34" s="46">
        <v>7</v>
      </c>
      <c r="K34" s="24" t="s">
        <v>36</v>
      </c>
      <c r="L34" s="24">
        <v>340</v>
      </c>
      <c r="M34" s="24" t="s">
        <v>37</v>
      </c>
      <c r="N34" s="24" t="s">
        <v>134</v>
      </c>
      <c r="O34" s="24">
        <v>3</v>
      </c>
      <c r="P34" s="25">
        <v>14</v>
      </c>
      <c r="Q34" s="46">
        <v>208600</v>
      </c>
      <c r="R34" s="23">
        <f t="shared" si="0"/>
        <v>237160</v>
      </c>
      <c r="S34" s="24">
        <f t="shared" si="1"/>
        <v>28560</v>
      </c>
      <c r="T34" s="24">
        <v>19.6</v>
      </c>
      <c r="U34" s="59">
        <f t="shared" si="2"/>
        <v>5597.76</v>
      </c>
      <c r="V34" s="58">
        <f t="shared" si="3"/>
        <v>5929.2033696</v>
      </c>
    </row>
    <row r="35" s="1" customFormat="1" ht="23.15" customHeight="1" spans="1:23">
      <c r="A35" s="24">
        <v>26</v>
      </c>
      <c r="B35" s="24" t="s">
        <v>135</v>
      </c>
      <c r="C35" s="26" t="s">
        <v>136</v>
      </c>
      <c r="D35" s="24" t="s">
        <v>137</v>
      </c>
      <c r="E35" s="17">
        <v>10</v>
      </c>
      <c r="F35" s="24" t="s">
        <v>33</v>
      </c>
      <c r="G35" s="17">
        <v>62</v>
      </c>
      <c r="H35" s="24" t="s">
        <v>97</v>
      </c>
      <c r="I35" s="24" t="s">
        <v>35</v>
      </c>
      <c r="J35" s="46">
        <v>8</v>
      </c>
      <c r="K35" s="24" t="s">
        <v>36</v>
      </c>
      <c r="L35" s="24">
        <v>335</v>
      </c>
      <c r="M35" s="24" t="s">
        <v>37</v>
      </c>
      <c r="N35" s="24" t="s">
        <v>130</v>
      </c>
      <c r="O35" s="24">
        <v>4</v>
      </c>
      <c r="P35" s="25">
        <v>27</v>
      </c>
      <c r="Q35" s="46">
        <v>900720</v>
      </c>
      <c r="R35" s="23">
        <f t="shared" si="0"/>
        <v>973080</v>
      </c>
      <c r="S35" s="24">
        <f t="shared" si="1"/>
        <v>72360</v>
      </c>
      <c r="T35" s="24">
        <v>18.9</v>
      </c>
      <c r="U35" s="59">
        <f t="shared" si="2"/>
        <v>13676.04</v>
      </c>
      <c r="V35" s="58">
        <f t="shared" si="3"/>
        <v>14485.7983284</v>
      </c>
      <c r="W35" s="1" t="s">
        <v>85</v>
      </c>
    </row>
    <row r="36" ht="23.15" customHeight="1" spans="1:22">
      <c r="A36" s="24">
        <v>27</v>
      </c>
      <c r="B36" s="24" t="s">
        <v>138</v>
      </c>
      <c r="C36" s="26" t="s">
        <v>139</v>
      </c>
      <c r="D36" s="23" t="s">
        <v>140</v>
      </c>
      <c r="E36" s="17">
        <v>6</v>
      </c>
      <c r="F36" s="24" t="s">
        <v>33</v>
      </c>
      <c r="G36" s="17">
        <v>82</v>
      </c>
      <c r="H36" s="24" t="s">
        <v>97</v>
      </c>
      <c r="I36" s="24" t="s">
        <v>35</v>
      </c>
      <c r="J36" s="46">
        <v>7</v>
      </c>
      <c r="K36" s="24" t="s">
        <v>36</v>
      </c>
      <c r="L36" s="24">
        <v>335</v>
      </c>
      <c r="M36" s="24" t="s">
        <v>37</v>
      </c>
      <c r="N36" s="24" t="s">
        <v>141</v>
      </c>
      <c r="O36" s="24">
        <v>4</v>
      </c>
      <c r="P36" s="25">
        <v>23</v>
      </c>
      <c r="Q36" s="46">
        <v>398360</v>
      </c>
      <c r="R36" s="23">
        <f t="shared" si="0"/>
        <v>460000</v>
      </c>
      <c r="S36" s="24">
        <f t="shared" si="1"/>
        <v>61640</v>
      </c>
      <c r="T36" s="24">
        <v>21.2</v>
      </c>
      <c r="U36" s="59">
        <f t="shared" si="2"/>
        <v>13067.68</v>
      </c>
      <c r="V36" s="58">
        <f t="shared" si="3"/>
        <v>13841.4173328</v>
      </c>
    </row>
    <row r="37" ht="23.15" customHeight="1" spans="1:22">
      <c r="A37" s="24">
        <v>28</v>
      </c>
      <c r="B37" s="24" t="s">
        <v>142</v>
      </c>
      <c r="C37" s="26" t="s">
        <v>143</v>
      </c>
      <c r="D37" s="24" t="s">
        <v>144</v>
      </c>
      <c r="E37" s="17">
        <v>6</v>
      </c>
      <c r="F37" s="24" t="s">
        <v>33</v>
      </c>
      <c r="G37" s="17">
        <v>82</v>
      </c>
      <c r="H37" s="24" t="s">
        <v>97</v>
      </c>
      <c r="I37" s="24" t="s">
        <v>35</v>
      </c>
      <c r="J37" s="46">
        <v>7</v>
      </c>
      <c r="K37" s="24" t="s">
        <v>36</v>
      </c>
      <c r="L37" s="24">
        <v>340</v>
      </c>
      <c r="M37" s="24" t="s">
        <v>37</v>
      </c>
      <c r="N37" s="24" t="s">
        <v>145</v>
      </c>
      <c r="O37" s="29">
        <v>6</v>
      </c>
      <c r="P37" s="50">
        <v>8</v>
      </c>
      <c r="Q37" s="46">
        <v>202560</v>
      </c>
      <c r="R37" s="23">
        <f t="shared" si="0"/>
        <v>235200</v>
      </c>
      <c r="S37" s="24">
        <f t="shared" si="1"/>
        <v>32640</v>
      </c>
      <c r="T37" s="24">
        <v>21.2</v>
      </c>
      <c r="U37" s="59">
        <f t="shared" si="2"/>
        <v>6919.68</v>
      </c>
      <c r="V37" s="58">
        <f t="shared" si="3"/>
        <v>7329.3942528</v>
      </c>
    </row>
    <row r="38" ht="23.15" customHeight="1" spans="1:22">
      <c r="A38" s="24">
        <v>29</v>
      </c>
      <c r="B38" s="24" t="s">
        <v>146</v>
      </c>
      <c r="C38" s="26" t="s">
        <v>147</v>
      </c>
      <c r="D38" s="24" t="s">
        <v>148</v>
      </c>
      <c r="E38" s="17">
        <v>7</v>
      </c>
      <c r="F38" s="24" t="s">
        <v>33</v>
      </c>
      <c r="G38" s="17">
        <v>82</v>
      </c>
      <c r="H38" s="24" t="s">
        <v>97</v>
      </c>
      <c r="I38" s="24" t="s">
        <v>35</v>
      </c>
      <c r="J38" s="46">
        <v>7</v>
      </c>
      <c r="K38" s="24" t="s">
        <v>36</v>
      </c>
      <c r="L38" s="24">
        <v>335</v>
      </c>
      <c r="M38" s="24" t="s">
        <v>37</v>
      </c>
      <c r="N38" s="24" t="s">
        <v>149</v>
      </c>
      <c r="O38" s="29">
        <v>4</v>
      </c>
      <c r="P38" s="50">
        <v>27</v>
      </c>
      <c r="Q38" s="46">
        <v>316000</v>
      </c>
      <c r="R38" s="23">
        <f t="shared" si="0"/>
        <v>388360</v>
      </c>
      <c r="S38" s="24">
        <f t="shared" si="1"/>
        <v>72360</v>
      </c>
      <c r="T38" s="24">
        <v>21.2</v>
      </c>
      <c r="U38" s="59">
        <f t="shared" si="2"/>
        <v>15340.32</v>
      </c>
      <c r="V38" s="58">
        <f t="shared" si="3"/>
        <v>16248.6203472</v>
      </c>
    </row>
    <row r="39" ht="23.15" customHeight="1" spans="1:22">
      <c r="A39" s="24">
        <v>30</v>
      </c>
      <c r="B39" s="24" t="s">
        <v>150</v>
      </c>
      <c r="C39" s="24" t="s">
        <v>69</v>
      </c>
      <c r="D39" s="24" t="s">
        <v>70</v>
      </c>
      <c r="E39" s="17">
        <v>9</v>
      </c>
      <c r="F39" s="24" t="s">
        <v>33</v>
      </c>
      <c r="G39" s="17">
        <v>85</v>
      </c>
      <c r="H39" s="24" t="s">
        <v>34</v>
      </c>
      <c r="I39" s="24" t="s">
        <v>35</v>
      </c>
      <c r="J39" s="46">
        <v>19</v>
      </c>
      <c r="K39" s="24" t="s">
        <v>151</v>
      </c>
      <c r="L39" s="24">
        <v>185</v>
      </c>
      <c r="M39" s="24" t="s">
        <v>37</v>
      </c>
      <c r="N39" s="24" t="s">
        <v>152</v>
      </c>
      <c r="O39" s="24">
        <v>4</v>
      </c>
      <c r="P39" s="25">
        <v>31</v>
      </c>
      <c r="Q39" s="46">
        <v>186000</v>
      </c>
      <c r="R39" s="23">
        <v>218560</v>
      </c>
      <c r="S39" s="24">
        <f t="shared" si="1"/>
        <v>45880</v>
      </c>
      <c r="T39" s="24">
        <v>19.8</v>
      </c>
      <c r="U39" s="59">
        <f t="shared" si="2"/>
        <v>9084.24</v>
      </c>
      <c r="V39" s="58">
        <f t="shared" si="3"/>
        <v>9622.1178504</v>
      </c>
    </row>
    <row r="40" ht="23.15" customHeight="1" spans="1:22">
      <c r="A40" s="24"/>
      <c r="B40" s="24"/>
      <c r="C40" s="24"/>
      <c r="D40" s="24"/>
      <c r="E40" s="17"/>
      <c r="F40" s="24"/>
      <c r="G40" s="17"/>
      <c r="H40" s="24"/>
      <c r="I40" s="24"/>
      <c r="J40" s="46"/>
      <c r="K40" s="24"/>
      <c r="L40" s="24"/>
      <c r="M40" s="24"/>
      <c r="N40" s="24"/>
      <c r="O40" s="24"/>
      <c r="P40" s="25"/>
      <c r="Q40" s="46"/>
      <c r="R40" s="23"/>
      <c r="S40" s="24">
        <f>SUM(S10:S39)</f>
        <v>1624675</v>
      </c>
      <c r="T40" s="24"/>
      <c r="U40" s="59">
        <f>SUM(U10:U39)</f>
        <v>334259.33</v>
      </c>
      <c r="V40" s="58">
        <v>354050</v>
      </c>
    </row>
    <row r="41" ht="18.75" customHeight="1" spans="1:22">
      <c r="A41" s="23" t="s">
        <v>153</v>
      </c>
      <c r="B41" s="23"/>
      <c r="C41" s="23"/>
      <c r="D41" s="23"/>
      <c r="E41" s="17"/>
      <c r="F41" s="23"/>
      <c r="G41" s="17"/>
      <c r="H41" s="23"/>
      <c r="I41" s="23"/>
      <c r="J41" s="23"/>
      <c r="K41" s="24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58"/>
    </row>
    <row r="42" spans="1:22">
      <c r="A42" s="18"/>
      <c r="B42" s="19"/>
      <c r="C42" s="19"/>
      <c r="D42" s="19"/>
      <c r="E42" s="20"/>
      <c r="F42" s="21"/>
      <c r="G42" s="22"/>
      <c r="H42" s="19"/>
      <c r="I42" s="19"/>
      <c r="J42" s="19"/>
      <c r="K42" s="21"/>
      <c r="L42" s="19"/>
      <c r="M42" s="19"/>
      <c r="N42" s="19"/>
      <c r="O42" s="19"/>
      <c r="P42" s="19"/>
      <c r="Q42" s="19"/>
      <c r="R42" s="56"/>
      <c r="S42" s="19"/>
      <c r="T42" s="19"/>
      <c r="U42" s="57"/>
      <c r="V42" s="53"/>
    </row>
    <row r="43" spans="1:22">
      <c r="A43" s="35" t="s">
        <v>154</v>
      </c>
      <c r="B43" s="35"/>
      <c r="C43" s="35"/>
      <c r="D43" s="35"/>
      <c r="E43" s="36"/>
      <c r="F43" s="35"/>
      <c r="G43" s="22"/>
      <c r="H43" s="35"/>
      <c r="I43" s="35"/>
      <c r="J43" s="35"/>
      <c r="K43" s="51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53"/>
    </row>
    <row r="44" spans="1:22">
      <c r="A44" s="37" t="s">
        <v>155</v>
      </c>
      <c r="B44" s="37"/>
      <c r="C44" s="37"/>
      <c r="D44" s="37"/>
      <c r="E44" s="38"/>
      <c r="F44" s="37"/>
      <c r="G44" s="39"/>
      <c r="H44" s="37"/>
      <c r="I44" s="37"/>
      <c r="J44" s="37"/>
      <c r="K44" s="52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53"/>
    </row>
    <row r="45" spans="1:22">
      <c r="A45" s="37" t="s">
        <v>156</v>
      </c>
      <c r="B45" s="37"/>
      <c r="C45" s="37"/>
      <c r="D45" s="37"/>
      <c r="E45" s="38"/>
      <c r="F45" s="37"/>
      <c r="G45" s="39"/>
      <c r="H45" s="37"/>
      <c r="I45" s="37"/>
      <c r="J45" s="37"/>
      <c r="K45" s="52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53"/>
    </row>
    <row r="46" spans="1:22">
      <c r="A46" s="37" t="s">
        <v>157</v>
      </c>
      <c r="B46" s="37"/>
      <c r="C46" s="37"/>
      <c r="D46" s="37"/>
      <c r="E46" s="38"/>
      <c r="F46" s="37"/>
      <c r="G46" s="39"/>
      <c r="H46" s="37"/>
      <c r="I46" s="37"/>
      <c r="J46" s="37"/>
      <c r="K46" s="52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53"/>
    </row>
    <row r="47" spans="1:22">
      <c r="A47" s="37" t="s">
        <v>158</v>
      </c>
      <c r="B47" s="37"/>
      <c r="C47" s="37"/>
      <c r="D47" s="37"/>
      <c r="E47" s="38"/>
      <c r="F47" s="37"/>
      <c r="G47" s="39"/>
      <c r="H47" s="37"/>
      <c r="I47" s="37"/>
      <c r="J47" s="37"/>
      <c r="K47" s="52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53"/>
    </row>
    <row r="48" spans="1:22">
      <c r="A48" s="37" t="s">
        <v>159</v>
      </c>
      <c r="B48" s="37"/>
      <c r="C48" s="37"/>
      <c r="D48" s="37"/>
      <c r="E48" s="38"/>
      <c r="F48" s="37"/>
      <c r="G48" s="39"/>
      <c r="H48" s="37"/>
      <c r="I48" s="37"/>
      <c r="J48" s="37"/>
      <c r="K48" s="52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53"/>
    </row>
    <row r="49" spans="1:22">
      <c r="A49" s="37" t="s">
        <v>160</v>
      </c>
      <c r="B49" s="37"/>
      <c r="C49" s="37"/>
      <c r="D49" s="37"/>
      <c r="E49" s="38"/>
      <c r="F49" s="37"/>
      <c r="G49" s="39"/>
      <c r="H49" s="37"/>
      <c r="I49" s="37"/>
      <c r="J49" s="37"/>
      <c r="K49" s="52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53"/>
    </row>
    <row r="50" spans="1:22">
      <c r="A50" s="37" t="s">
        <v>161</v>
      </c>
      <c r="B50" s="37"/>
      <c r="C50" s="37"/>
      <c r="D50" s="37"/>
      <c r="E50" s="38"/>
      <c r="F50" s="37"/>
      <c r="G50" s="39"/>
      <c r="H50" s="37"/>
      <c r="I50" s="37"/>
      <c r="J50" s="37"/>
      <c r="K50" s="52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53"/>
    </row>
    <row r="51" spans="1:21">
      <c r="A51" s="40"/>
      <c r="B51" s="40"/>
      <c r="C51" s="40"/>
      <c r="D51" s="40"/>
      <c r="E51" s="41"/>
      <c r="F51" s="42"/>
      <c r="G51" s="43"/>
      <c r="H51" s="40"/>
      <c r="I51" s="40"/>
      <c r="J51" s="40"/>
      <c r="K51" s="42"/>
      <c r="L51" s="40"/>
      <c r="M51" s="40"/>
      <c r="N51" s="40"/>
      <c r="O51" s="40"/>
      <c r="P51" s="40"/>
      <c r="Q51" s="40"/>
      <c r="R51" s="63"/>
      <c r="S51" s="40"/>
      <c r="T51" s="40"/>
      <c r="U51" s="64"/>
    </row>
    <row r="52" spans="1:21">
      <c r="A52" s="40"/>
      <c r="B52" s="40"/>
      <c r="C52" s="40"/>
      <c r="D52" s="40"/>
      <c r="E52" s="41"/>
      <c r="F52" s="42"/>
      <c r="G52" s="43"/>
      <c r="H52" s="40"/>
      <c r="I52" s="40"/>
      <c r="J52" s="40"/>
      <c r="K52" s="42"/>
      <c r="L52" s="40"/>
      <c r="M52" s="40"/>
      <c r="N52" s="40"/>
      <c r="O52" s="40"/>
      <c r="P52" s="40"/>
      <c r="Q52" s="40"/>
      <c r="R52" s="63"/>
      <c r="S52" s="40"/>
      <c r="T52" s="40"/>
      <c r="U52" s="64"/>
    </row>
    <row r="53" spans="1:21">
      <c r="A53" s="40"/>
      <c r="B53" s="40"/>
      <c r="C53" s="40"/>
      <c r="D53" s="40"/>
      <c r="E53" s="41"/>
      <c r="F53" s="42"/>
      <c r="G53" s="43"/>
      <c r="H53" s="40"/>
      <c r="I53" s="40"/>
      <c r="J53" s="40"/>
      <c r="K53" s="42"/>
      <c r="L53" s="40"/>
      <c r="M53" s="40"/>
      <c r="N53" s="40"/>
      <c r="O53" s="40"/>
      <c r="P53" s="40"/>
      <c r="Q53" s="40"/>
      <c r="R53" s="63"/>
      <c r="S53" s="40"/>
      <c r="T53" s="40"/>
      <c r="U53" s="64"/>
    </row>
  </sheetData>
  <mergeCells count="37">
    <mergeCell ref="A1:U1"/>
    <mergeCell ref="A3:U3"/>
    <mergeCell ref="A5:U5"/>
    <mergeCell ref="B6:I6"/>
    <mergeCell ref="K6:L6"/>
    <mergeCell ref="N6:P6"/>
    <mergeCell ref="Q6:S6"/>
    <mergeCell ref="A41:U41"/>
    <mergeCell ref="A43:U43"/>
    <mergeCell ref="A44:U44"/>
    <mergeCell ref="A45:U45"/>
    <mergeCell ref="A46:U46"/>
    <mergeCell ref="A47:U47"/>
    <mergeCell ref="A48:U48"/>
    <mergeCell ref="A49:U49"/>
    <mergeCell ref="A50:U50"/>
    <mergeCell ref="A6:A9"/>
    <mergeCell ref="B7:B9"/>
    <mergeCell ref="C7:C9"/>
    <mergeCell ref="D7:D9"/>
    <mergeCell ref="E7:E9"/>
    <mergeCell ref="F7:F9"/>
    <mergeCell ref="G7:G9"/>
    <mergeCell ref="H7:H9"/>
    <mergeCell ref="I7:I9"/>
    <mergeCell ref="J7:J9"/>
    <mergeCell ref="K7:K9"/>
    <mergeCell ref="L7:L9"/>
    <mergeCell ref="M6:M9"/>
    <mergeCell ref="N7:N9"/>
    <mergeCell ref="O7:O9"/>
    <mergeCell ref="Q7:Q9"/>
    <mergeCell ref="R7:R9"/>
    <mergeCell ref="S7:S9"/>
    <mergeCell ref="T7:T9"/>
    <mergeCell ref="U7:U9"/>
    <mergeCell ref="V7:V9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GZQ</dc:creator>
  <cp:lastModifiedBy>缘来是你</cp:lastModifiedBy>
  <dcterms:created xsi:type="dcterms:W3CDTF">2015-06-05T18:19:00Z</dcterms:created>
  <dcterms:modified xsi:type="dcterms:W3CDTF">2025-10-21T06:48:15Z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7BE2266127224219A3B3F1717677BA28_12</vt:lpwstr>
  </property>
  <property fmtid="{D5CDD505-2E9C-101B-9397-08002B2CF9AE}" pid="3" name="KSOProductBuildVer">
    <vt:lpwstr>2052-12.1.0.23125</vt:lpwstr>
  </property>
</Properties>
</file>