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Sheet1!$A$8:$K$19</definedName>
    <definedName name="_xlnm.Print_Titles" localSheetId="0">Sheet1!$4:$5</definedName>
    <definedName name="_xlnm.Print_Area" localSheetId="0">Sheet1!$A$1:$R$19</definedName>
  </definedNames>
  <calcPr calcId="144525"/>
</workbook>
</file>

<file path=xl/sharedStrings.xml><?xml version="1.0" encoding="utf-8"?>
<sst xmlns="http://schemas.openxmlformats.org/spreadsheetml/2006/main" count="144" uniqueCount="90">
  <si>
    <t>附件</t>
  </si>
  <si>
    <t>随县2023年省级发展新型农村集体经济产业项目计划安排表</t>
  </si>
  <si>
    <t>单位：万元</t>
  </si>
  <si>
    <t>序号</t>
  </si>
  <si>
    <t>乡镇
（部门）</t>
  </si>
  <si>
    <t>村</t>
  </si>
  <si>
    <t>项目名称</t>
  </si>
  <si>
    <t>项目子类型</t>
  </si>
  <si>
    <t>建设内容</t>
  </si>
  <si>
    <t>实际
投入
资金</t>
  </si>
  <si>
    <t>资金来源</t>
  </si>
  <si>
    <t>实施期限
（年/月-年/月）</t>
  </si>
  <si>
    <t>预期绩效目标</t>
  </si>
  <si>
    <t>联农带农富农
利益联结机制
（简述）</t>
  </si>
  <si>
    <t>责任
单位</t>
  </si>
  <si>
    <t>责任人</t>
  </si>
  <si>
    <t>备注</t>
  </si>
  <si>
    <t>中央
衔接
资金</t>
  </si>
  <si>
    <t>省级
衔接
资金</t>
  </si>
  <si>
    <t>市级
衔接
资金</t>
  </si>
  <si>
    <t>县级
衔接
资金</t>
  </si>
  <si>
    <t>其他
资金</t>
  </si>
  <si>
    <t>合计</t>
  </si>
  <si>
    <t>一、产业发展类</t>
  </si>
  <si>
    <t>草店镇</t>
  </si>
  <si>
    <t>岳家湾村</t>
  </si>
  <si>
    <t>草店镇岳家湾村异型石材加工厂</t>
  </si>
  <si>
    <t>加工业</t>
  </si>
  <si>
    <t>建成占地30亩的异型石材加工厂</t>
  </si>
  <si>
    <t>2023.9-2023.11</t>
  </si>
  <si>
    <t>为村集体经济增收10至15万元，带动周边30余名一般农户和脱贫监测对象就业。</t>
  </si>
  <si>
    <t>阳  斌</t>
  </si>
  <si>
    <t>万和镇</t>
  </si>
  <si>
    <t>双湾村</t>
  </si>
  <si>
    <t>万和镇双湾村一组朱家梨坡巴尔山羊养殖基地</t>
  </si>
  <si>
    <t>养殖业基地</t>
  </si>
  <si>
    <t>建设完成养殖400只巴尔山羊的基地830平方米</t>
  </si>
  <si>
    <t>为村集体经济增收4.5万元，带动3名脱贫监测对象务工</t>
  </si>
  <si>
    <t>阮光友</t>
  </si>
  <si>
    <t>万和镇双湾村一组林场中药材种植</t>
  </si>
  <si>
    <t>种植业基地</t>
  </si>
  <si>
    <t>种植菊花38亩、白蔹12亩</t>
  </si>
  <si>
    <t>为村集体经济增收2.5万元，带动8名脱贫监测对象务工</t>
  </si>
  <si>
    <t>尚市镇</t>
  </si>
  <si>
    <t>太山村</t>
  </si>
  <si>
    <t>尚市镇太山村四组新建大棚葡萄示范基地</t>
  </si>
  <si>
    <t>新建大棚葡萄5500平方米，土地流转和平整及安装配套机井和灌溉设施等，购买种苗、旋耕土地、施肥、栽种葡萄8亩。</t>
  </si>
  <si>
    <t>村集体年增收4万元以上，带动5名脱贫监测对象务工</t>
  </si>
  <si>
    <t>闻  鹏</t>
  </si>
  <si>
    <t>唐县镇</t>
  </si>
  <si>
    <t>鲁城村</t>
  </si>
  <si>
    <t>唐县镇鲁城村马铃薯深加工项目</t>
  </si>
  <si>
    <t>新增淀粉加工设备3套、粉条加工生产线1条。</t>
  </si>
  <si>
    <t>流传100余亩土地扩大种植面积，打造“种植、生产、储存、加工、销售”为一体的产业链；引进电商平台，扩大销售渠道，带动15名脱贫监测对象务工，为集体经济增收16万元。</t>
  </si>
  <si>
    <t>冯  琦</t>
  </si>
  <si>
    <t>新街镇</t>
  </si>
  <si>
    <t>河源店村</t>
  </si>
  <si>
    <t>新街镇河源店村二组优质林果特色产业种植</t>
  </si>
  <si>
    <t>整合50亩坡地、荒地，建保温大棚50个，配套机井、安装灌溉设备等基础设施，发展泉水柑、水蜜桃、软籽石榴等优质水果。</t>
  </si>
  <si>
    <t>1.2024年为水果生长期，暂无收入；2.2025年进入挂果期，预计每年为村集体增收20万元以上；3.2026年进入盛果期，每年能盛产水果40-50吨左右，每年为村集体增收25万元以上。</t>
  </si>
  <si>
    <t>胡逍影</t>
  </si>
  <si>
    <t>安居镇</t>
  </si>
  <si>
    <t>车岗村</t>
  </si>
  <si>
    <t>安居镇张家井湾村蔬菜大棚项目</t>
  </si>
  <si>
    <t>新建蔬菜大棚3个，每个1000平方米(净面积），包含棚占地及田埂等，一个棚约3亩地</t>
  </si>
  <si>
    <t>带动农户（包含脱贫户及监测对象）约40人就业，村民增收10万，村集体增收10万</t>
  </si>
  <si>
    <t>吴  顺</t>
  </si>
  <si>
    <t>安居镇聂家寨村蔬菜大棚项目</t>
  </si>
  <si>
    <t>洪山镇</t>
  </si>
  <si>
    <t>双凤村</t>
  </si>
  <si>
    <t>洪山镇双凤村农业产业化发展项目</t>
  </si>
  <si>
    <t>农产品仓储保鲜冷链基地基础设施建设</t>
  </si>
  <si>
    <t>建钢构厂房900㎡，冻库100㎡，硬化场地1150㎡</t>
  </si>
  <si>
    <t>村集体年收入10万元，带动30名脱贫户和监测户务工</t>
  </si>
  <si>
    <t>匡海欧</t>
  </si>
  <si>
    <t>柳林镇</t>
  </si>
  <si>
    <t>双利村</t>
  </si>
  <si>
    <t>柳林镇双利村八月瓜产业发展项目</t>
  </si>
  <si>
    <t>新建厂房，投资40万元；购置切片机、烘干设备，预计投资20万元。</t>
  </si>
  <si>
    <t>每年新增集体经济收入30万元，带动群众40人就业。</t>
  </si>
  <si>
    <t>蔡  钧</t>
  </si>
  <si>
    <t>淮河镇</t>
  </si>
  <si>
    <t>桐桥畈村</t>
  </si>
  <si>
    <t>淮河镇桐桥畈村辣椒香稻种植</t>
  </si>
  <si>
    <t>投资30万元种植辣椒120亩，投资10万元种植香稻80亩。</t>
  </si>
  <si>
    <t>带动村及周边村40多名脱贫监测对象和一般农户务工，村集体年增收15余万元。</t>
  </si>
  <si>
    <t>熊华昌</t>
  </si>
  <si>
    <t>淮河镇桐桥畈村养殖黄牛</t>
  </si>
  <si>
    <t>投资20万元购买黄牛30头。</t>
  </si>
  <si>
    <t>带动村及周边村5多名脱贫监测对象务工，村集体年增收20余万元。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</si>
</sst>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8"/>
      <name val="方正小标宋简体"/>
      <charset val="134"/>
    </font>
    <font>
      <sz val="13"/>
      <name val="楷体_GB2312"/>
      <charset val="134"/>
    </font>
    <font>
      <sz val="13"/>
      <name val="黑体"/>
      <charset val="134"/>
    </font>
    <font>
      <sz val="12"/>
      <name val="宋体"/>
      <charset val="134"/>
    </font>
    <font>
      <sz val="14"/>
      <name val="宋体"/>
      <charset val="134"/>
    </font>
    <font>
      <sz val="1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2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4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5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Continuous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16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常规 7 2" xfId="42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2" xfId="55"/>
    <cellStyle name="常规 24" xfId="56"/>
    <cellStyle name="常规 3" xfId="57"/>
    <cellStyle name="常规 4" xfId="58"/>
    <cellStyle name="常规 5" xfId="59"/>
    <cellStyle name="常规 7" xfId="6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tabSelected="1" view="pageBreakPreview" zoomScale="85" zoomScaleNormal="89" workbookViewId="0">
      <pane ySplit="5" topLeftCell="A6" activePane="bottomLeft" state="frozen"/>
      <selection/>
      <selection pane="bottomLeft" activeCell="A16" sqref="$A16:$XFD16"/>
    </sheetView>
  </sheetViews>
  <sheetFormatPr defaultColWidth="9" defaultRowHeight="24" customHeight="1"/>
  <cols>
    <col min="1" max="1" width="6.73333333333333" style="6" customWidth="1"/>
    <col min="2" max="2" width="11.625" style="6" customWidth="1"/>
    <col min="3" max="3" width="9.625" style="6" customWidth="1"/>
    <col min="4" max="4" width="24.3416666666667" style="7" customWidth="1"/>
    <col min="5" max="5" width="13.375" style="7" customWidth="1"/>
    <col min="6" max="6" width="33.9666666666667" style="7" customWidth="1"/>
    <col min="7" max="7" width="5.625" style="6" customWidth="1"/>
    <col min="8" max="9" width="5.625" style="7" customWidth="1"/>
    <col min="10" max="12" width="5.625" style="6" customWidth="1"/>
    <col min="13" max="13" width="19.2583333333333" style="6" customWidth="1"/>
    <col min="14" max="14" width="24.125" style="6" customWidth="1"/>
    <col min="15" max="15" width="23.625" style="6" customWidth="1"/>
    <col min="16" max="16" width="14.625" style="6" customWidth="1"/>
    <col min="17" max="17" width="8.625" style="6" customWidth="1"/>
    <col min="18" max="18" width="16.625" style="6" customWidth="1"/>
    <col min="19" max="19" width="22.9333333333333" style="6" customWidth="1"/>
    <col min="20" max="16384" width="9" style="6"/>
  </cols>
  <sheetData>
    <row r="1" s="1" customFormat="1" ht="30" customHeight="1" spans="1:9">
      <c r="A1" s="1" t="s">
        <v>0</v>
      </c>
      <c r="D1" s="8"/>
      <c r="E1" s="8"/>
      <c r="F1" s="8"/>
      <c r="H1" s="8"/>
      <c r="I1" s="8"/>
    </row>
    <row r="2" s="2" customFormat="1" ht="40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22"/>
      <c r="N2" s="22"/>
      <c r="O2" s="22"/>
      <c r="P2" s="22"/>
      <c r="Q2" s="22"/>
      <c r="R2" s="22"/>
    </row>
    <row r="3" s="3" customFormat="1" ht="30" customHeight="1" spans="1:18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R3" s="28" t="s">
        <v>2</v>
      </c>
    </row>
    <row r="4" s="4" customFormat="1" ht="50" customHeight="1" spans="1:1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  <c r="I4" s="12"/>
      <c r="J4" s="12"/>
      <c r="K4" s="12"/>
      <c r="L4" s="12"/>
      <c r="M4" s="12" t="s">
        <v>11</v>
      </c>
      <c r="N4" s="12" t="s">
        <v>12</v>
      </c>
      <c r="O4" s="12" t="s">
        <v>13</v>
      </c>
      <c r="P4" s="12" t="s">
        <v>14</v>
      </c>
      <c r="Q4" s="23" t="s">
        <v>15</v>
      </c>
      <c r="R4" s="23" t="s">
        <v>16</v>
      </c>
    </row>
    <row r="5" s="4" customFormat="1" ht="50" customHeight="1" spans="1:18">
      <c r="A5" s="13"/>
      <c r="B5" s="13"/>
      <c r="C5" s="13"/>
      <c r="D5" s="13"/>
      <c r="E5" s="13"/>
      <c r="F5" s="13"/>
      <c r="G5" s="13"/>
      <c r="H5" s="12" t="s">
        <v>17</v>
      </c>
      <c r="I5" s="12" t="s">
        <v>18</v>
      </c>
      <c r="J5" s="12" t="s">
        <v>19</v>
      </c>
      <c r="K5" s="12" t="s">
        <v>20</v>
      </c>
      <c r="L5" s="12" t="s">
        <v>21</v>
      </c>
      <c r="M5" s="12"/>
      <c r="N5" s="23"/>
      <c r="O5" s="12"/>
      <c r="P5" s="23"/>
      <c r="Q5" s="23"/>
      <c r="R5" s="23"/>
    </row>
    <row r="6" s="4" customFormat="1" ht="30" customHeight="1" spans="1:18">
      <c r="A6" s="14" t="s">
        <v>22</v>
      </c>
      <c r="B6" s="15"/>
      <c r="C6" s="15"/>
      <c r="D6" s="15"/>
      <c r="E6" s="15"/>
      <c r="F6" s="16"/>
      <c r="G6" s="13">
        <f t="shared" ref="G6:L6" si="0">G7</f>
        <v>2613</v>
      </c>
      <c r="H6" s="13">
        <f t="shared" si="0"/>
        <v>0</v>
      </c>
      <c r="I6" s="13">
        <f t="shared" si="0"/>
        <v>500</v>
      </c>
      <c r="J6" s="13">
        <f t="shared" si="0"/>
        <v>0</v>
      </c>
      <c r="K6" s="13">
        <f t="shared" si="0"/>
        <v>100</v>
      </c>
      <c r="L6" s="13">
        <f t="shared" si="0"/>
        <v>2013</v>
      </c>
      <c r="M6" s="12"/>
      <c r="N6" s="23"/>
      <c r="O6" s="12"/>
      <c r="P6" s="23"/>
      <c r="Q6" s="23"/>
      <c r="R6" s="23"/>
    </row>
    <row r="7" s="4" customFormat="1" ht="30" customHeight="1" spans="1:18">
      <c r="A7" s="17" t="s">
        <v>23</v>
      </c>
      <c r="B7" s="18"/>
      <c r="C7" s="19"/>
      <c r="D7" s="12"/>
      <c r="E7" s="12"/>
      <c r="F7" s="12"/>
      <c r="G7" s="12">
        <f t="shared" ref="G7:L7" si="1">SUM(G8:G19)</f>
        <v>2613</v>
      </c>
      <c r="H7" s="12">
        <f t="shared" si="1"/>
        <v>0</v>
      </c>
      <c r="I7" s="12">
        <f t="shared" si="1"/>
        <v>500</v>
      </c>
      <c r="J7" s="12">
        <f t="shared" si="1"/>
        <v>0</v>
      </c>
      <c r="K7" s="12">
        <f t="shared" si="1"/>
        <v>100</v>
      </c>
      <c r="L7" s="12">
        <f t="shared" si="1"/>
        <v>2013</v>
      </c>
      <c r="M7" s="12"/>
      <c r="N7" s="23"/>
      <c r="O7" s="12"/>
      <c r="P7" s="23"/>
      <c r="Q7" s="23"/>
      <c r="R7" s="23"/>
    </row>
    <row r="8" s="5" customFormat="1" ht="65" customHeight="1" spans="1:18">
      <c r="A8" s="20">
        <f>ROW()-7</f>
        <v>1</v>
      </c>
      <c r="B8" s="21" t="s">
        <v>24</v>
      </c>
      <c r="C8" s="21" t="s">
        <v>25</v>
      </c>
      <c r="D8" s="21" t="s">
        <v>26</v>
      </c>
      <c r="E8" s="21" t="s">
        <v>27</v>
      </c>
      <c r="F8" s="21" t="s">
        <v>28</v>
      </c>
      <c r="G8" s="21">
        <v>1500</v>
      </c>
      <c r="H8" s="21">
        <v>0</v>
      </c>
      <c r="I8" s="21">
        <v>50</v>
      </c>
      <c r="J8" s="24">
        <v>0</v>
      </c>
      <c r="K8" s="21">
        <v>10</v>
      </c>
      <c r="L8" s="25">
        <f>G8-H8-I8-J8-K8</f>
        <v>1440</v>
      </c>
      <c r="M8" s="25" t="s">
        <v>29</v>
      </c>
      <c r="N8" s="26" t="s">
        <v>30</v>
      </c>
      <c r="O8" s="26" t="s">
        <v>30</v>
      </c>
      <c r="P8" s="25" t="s">
        <v>24</v>
      </c>
      <c r="Q8" s="25" t="s">
        <v>31</v>
      </c>
      <c r="R8" s="21"/>
    </row>
    <row r="9" s="5" customFormat="1" ht="50" customHeight="1" spans="1:18">
      <c r="A9" s="20">
        <f t="shared" ref="A9:A21" si="2">ROW()-7</f>
        <v>2</v>
      </c>
      <c r="B9" s="20" t="s">
        <v>32</v>
      </c>
      <c r="C9" s="20" t="s">
        <v>33</v>
      </c>
      <c r="D9" s="20" t="s">
        <v>34</v>
      </c>
      <c r="E9" s="20" t="s">
        <v>35</v>
      </c>
      <c r="F9" s="20" t="s">
        <v>36</v>
      </c>
      <c r="G9" s="20">
        <v>160</v>
      </c>
      <c r="H9" s="21">
        <v>0</v>
      </c>
      <c r="I9" s="20">
        <v>35</v>
      </c>
      <c r="J9" s="24">
        <v>0</v>
      </c>
      <c r="K9" s="20">
        <v>0</v>
      </c>
      <c r="L9" s="25">
        <f t="shared" ref="L9:L19" si="3">G9-H9-I9-J9-K9</f>
        <v>125</v>
      </c>
      <c r="M9" s="25" t="s">
        <v>29</v>
      </c>
      <c r="N9" s="27" t="s">
        <v>37</v>
      </c>
      <c r="O9" s="26" t="s">
        <v>37</v>
      </c>
      <c r="P9" s="20" t="s">
        <v>32</v>
      </c>
      <c r="Q9" s="29" t="s">
        <v>38</v>
      </c>
      <c r="R9" s="20"/>
    </row>
    <row r="10" s="5" customFormat="1" ht="50" customHeight="1" spans="1:19">
      <c r="A10" s="20">
        <f t="shared" si="2"/>
        <v>3</v>
      </c>
      <c r="B10" s="20" t="s">
        <v>32</v>
      </c>
      <c r="C10" s="20" t="s">
        <v>33</v>
      </c>
      <c r="D10" s="20" t="s">
        <v>39</v>
      </c>
      <c r="E10" s="21" t="s">
        <v>40</v>
      </c>
      <c r="F10" s="20" t="s">
        <v>41</v>
      </c>
      <c r="G10" s="20">
        <v>28</v>
      </c>
      <c r="H10" s="21">
        <v>0</v>
      </c>
      <c r="I10" s="20">
        <v>15</v>
      </c>
      <c r="J10" s="24">
        <v>0</v>
      </c>
      <c r="K10" s="20">
        <v>10</v>
      </c>
      <c r="L10" s="25">
        <f t="shared" si="3"/>
        <v>3</v>
      </c>
      <c r="M10" s="25" t="s">
        <v>29</v>
      </c>
      <c r="N10" s="27" t="s">
        <v>42</v>
      </c>
      <c r="O10" s="26" t="s">
        <v>42</v>
      </c>
      <c r="P10" s="20" t="s">
        <v>32</v>
      </c>
      <c r="Q10" s="29" t="s">
        <v>38</v>
      </c>
      <c r="R10" s="20"/>
      <c r="S10" s="30"/>
    </row>
    <row r="11" s="5" customFormat="1" ht="65" customHeight="1" spans="1:18">
      <c r="A11" s="20">
        <f t="shared" si="2"/>
        <v>4</v>
      </c>
      <c r="B11" s="20" t="s">
        <v>43</v>
      </c>
      <c r="C11" s="20" t="s">
        <v>44</v>
      </c>
      <c r="D11" s="20" t="s">
        <v>45</v>
      </c>
      <c r="E11" s="20" t="s">
        <v>40</v>
      </c>
      <c r="F11" s="21" t="s">
        <v>46</v>
      </c>
      <c r="G11" s="21">
        <v>60</v>
      </c>
      <c r="H11" s="21">
        <v>0</v>
      </c>
      <c r="I11" s="21">
        <v>50</v>
      </c>
      <c r="J11" s="24">
        <v>0</v>
      </c>
      <c r="K11" s="21">
        <v>10</v>
      </c>
      <c r="L11" s="25">
        <f t="shared" si="3"/>
        <v>0</v>
      </c>
      <c r="M11" s="25" t="s">
        <v>29</v>
      </c>
      <c r="N11" s="26" t="s">
        <v>47</v>
      </c>
      <c r="O11" s="26" t="s">
        <v>47</v>
      </c>
      <c r="P11" s="20" t="s">
        <v>43</v>
      </c>
      <c r="Q11" s="29" t="s">
        <v>48</v>
      </c>
      <c r="R11" s="20"/>
    </row>
    <row r="12" s="5" customFormat="1" ht="125" customHeight="1" spans="1:18">
      <c r="A12" s="20">
        <f t="shared" si="2"/>
        <v>5</v>
      </c>
      <c r="B12" s="20" t="s">
        <v>49</v>
      </c>
      <c r="C12" s="20" t="s">
        <v>50</v>
      </c>
      <c r="D12" s="20" t="s">
        <v>51</v>
      </c>
      <c r="E12" s="20" t="s">
        <v>27</v>
      </c>
      <c r="F12" s="20" t="s">
        <v>52</v>
      </c>
      <c r="G12" s="20">
        <v>270</v>
      </c>
      <c r="H12" s="21">
        <v>0</v>
      </c>
      <c r="I12" s="20">
        <v>50</v>
      </c>
      <c r="J12" s="24">
        <v>0</v>
      </c>
      <c r="K12" s="20">
        <v>10</v>
      </c>
      <c r="L12" s="25">
        <f t="shared" si="3"/>
        <v>210</v>
      </c>
      <c r="M12" s="25" t="s">
        <v>29</v>
      </c>
      <c r="N12" s="26" t="s">
        <v>53</v>
      </c>
      <c r="O12" s="26" t="s">
        <v>53</v>
      </c>
      <c r="P12" s="20" t="s">
        <v>49</v>
      </c>
      <c r="Q12" s="29" t="s">
        <v>54</v>
      </c>
      <c r="R12" s="20"/>
    </row>
    <row r="13" s="5" customFormat="1" ht="125" customHeight="1" spans="1:18">
      <c r="A13" s="20">
        <f t="shared" si="2"/>
        <v>6</v>
      </c>
      <c r="B13" s="20" t="s">
        <v>55</v>
      </c>
      <c r="C13" s="20" t="s">
        <v>56</v>
      </c>
      <c r="D13" s="20" t="s">
        <v>57</v>
      </c>
      <c r="E13" s="20" t="s">
        <v>40</v>
      </c>
      <c r="F13" s="21" t="s">
        <v>58</v>
      </c>
      <c r="G13" s="20">
        <v>70</v>
      </c>
      <c r="H13" s="21">
        <v>0</v>
      </c>
      <c r="I13" s="20">
        <v>50</v>
      </c>
      <c r="J13" s="24">
        <v>0</v>
      </c>
      <c r="K13" s="20">
        <v>10</v>
      </c>
      <c r="L13" s="25">
        <f t="shared" si="3"/>
        <v>10</v>
      </c>
      <c r="M13" s="25" t="s">
        <v>29</v>
      </c>
      <c r="N13" s="26" t="s">
        <v>59</v>
      </c>
      <c r="O13" s="26" t="s">
        <v>59</v>
      </c>
      <c r="P13" s="20" t="s">
        <v>55</v>
      </c>
      <c r="Q13" s="29" t="s">
        <v>60</v>
      </c>
      <c r="R13" s="20"/>
    </row>
    <row r="14" s="5" customFormat="1" ht="65" customHeight="1" spans="1:18">
      <c r="A14" s="20">
        <f t="shared" si="2"/>
        <v>7</v>
      </c>
      <c r="B14" s="20" t="s">
        <v>61</v>
      </c>
      <c r="C14" s="20" t="s">
        <v>62</v>
      </c>
      <c r="D14" s="20" t="s">
        <v>63</v>
      </c>
      <c r="E14" s="20" t="s">
        <v>40</v>
      </c>
      <c r="F14" s="20" t="s">
        <v>64</v>
      </c>
      <c r="G14" s="20">
        <v>60</v>
      </c>
      <c r="H14" s="21">
        <v>0</v>
      </c>
      <c r="I14" s="20">
        <v>50</v>
      </c>
      <c r="J14" s="24">
        <v>0</v>
      </c>
      <c r="K14" s="20">
        <v>10</v>
      </c>
      <c r="L14" s="25">
        <f t="shared" si="3"/>
        <v>0</v>
      </c>
      <c r="M14" s="25" t="s">
        <v>29</v>
      </c>
      <c r="N14" s="26" t="s">
        <v>65</v>
      </c>
      <c r="O14" s="26" t="s">
        <v>65</v>
      </c>
      <c r="P14" s="20" t="s">
        <v>61</v>
      </c>
      <c r="Q14" s="29" t="s">
        <v>66</v>
      </c>
      <c r="R14" s="20"/>
    </row>
    <row r="15" s="5" customFormat="1" ht="65" customHeight="1" spans="1:18">
      <c r="A15" s="20">
        <f t="shared" si="2"/>
        <v>8</v>
      </c>
      <c r="B15" s="20" t="s">
        <v>61</v>
      </c>
      <c r="C15" s="20" t="s">
        <v>62</v>
      </c>
      <c r="D15" s="20" t="s">
        <v>67</v>
      </c>
      <c r="E15" s="20" t="s">
        <v>40</v>
      </c>
      <c r="F15" s="20" t="s">
        <v>64</v>
      </c>
      <c r="G15" s="20">
        <v>60</v>
      </c>
      <c r="H15" s="21">
        <v>0</v>
      </c>
      <c r="I15" s="20">
        <v>50</v>
      </c>
      <c r="J15" s="24">
        <v>0</v>
      </c>
      <c r="K15" s="20">
        <v>10</v>
      </c>
      <c r="L15" s="25">
        <f t="shared" si="3"/>
        <v>0</v>
      </c>
      <c r="M15" s="25" t="s">
        <v>29</v>
      </c>
      <c r="N15" s="26" t="s">
        <v>65</v>
      </c>
      <c r="O15" s="26" t="s">
        <v>65</v>
      </c>
      <c r="P15" s="20" t="s">
        <v>61</v>
      </c>
      <c r="Q15" s="29" t="s">
        <v>66</v>
      </c>
      <c r="R15" s="20"/>
    </row>
    <row r="16" s="5" customFormat="1" ht="60" customHeight="1" spans="1:18">
      <c r="A16" s="20">
        <f t="shared" si="2"/>
        <v>9</v>
      </c>
      <c r="B16" s="20" t="s">
        <v>68</v>
      </c>
      <c r="C16" s="20" t="s">
        <v>69</v>
      </c>
      <c r="D16" s="20" t="s">
        <v>70</v>
      </c>
      <c r="E16" s="20" t="s">
        <v>71</v>
      </c>
      <c r="F16" s="20" t="s">
        <v>72</v>
      </c>
      <c r="G16" s="20">
        <v>75</v>
      </c>
      <c r="H16" s="21">
        <v>0</v>
      </c>
      <c r="I16" s="20">
        <v>50</v>
      </c>
      <c r="J16" s="24">
        <v>0</v>
      </c>
      <c r="K16" s="20">
        <v>10</v>
      </c>
      <c r="L16" s="25">
        <f t="shared" si="3"/>
        <v>15</v>
      </c>
      <c r="M16" s="25" t="s">
        <v>29</v>
      </c>
      <c r="N16" s="26" t="s">
        <v>73</v>
      </c>
      <c r="O16" s="26" t="s">
        <v>73</v>
      </c>
      <c r="P16" s="20" t="s">
        <v>68</v>
      </c>
      <c r="Q16" s="29" t="s">
        <v>74</v>
      </c>
      <c r="R16" s="20"/>
    </row>
    <row r="17" s="5" customFormat="1" ht="50" customHeight="1" spans="1:18">
      <c r="A17" s="20">
        <f t="shared" si="2"/>
        <v>10</v>
      </c>
      <c r="B17" s="20" t="s">
        <v>75</v>
      </c>
      <c r="C17" s="20" t="s">
        <v>76</v>
      </c>
      <c r="D17" s="20" t="s">
        <v>77</v>
      </c>
      <c r="E17" s="20" t="s">
        <v>40</v>
      </c>
      <c r="F17" s="20" t="s">
        <v>78</v>
      </c>
      <c r="G17" s="20">
        <v>220</v>
      </c>
      <c r="H17" s="21">
        <v>0</v>
      </c>
      <c r="I17" s="20">
        <v>50</v>
      </c>
      <c r="J17" s="24">
        <v>0</v>
      </c>
      <c r="K17" s="20">
        <v>10</v>
      </c>
      <c r="L17" s="25">
        <f t="shared" si="3"/>
        <v>160</v>
      </c>
      <c r="M17" s="25" t="s">
        <v>29</v>
      </c>
      <c r="N17" s="26" t="s">
        <v>79</v>
      </c>
      <c r="O17" s="26" t="s">
        <v>79</v>
      </c>
      <c r="P17" s="20" t="s">
        <v>75</v>
      </c>
      <c r="Q17" s="29" t="s">
        <v>80</v>
      </c>
      <c r="R17" s="20"/>
    </row>
    <row r="18" s="5" customFormat="1" ht="65" customHeight="1" spans="1:18">
      <c r="A18" s="20">
        <f t="shared" si="2"/>
        <v>11</v>
      </c>
      <c r="B18" s="20" t="s">
        <v>81</v>
      </c>
      <c r="C18" s="20" t="s">
        <v>82</v>
      </c>
      <c r="D18" s="20" t="s">
        <v>83</v>
      </c>
      <c r="E18" s="20" t="s">
        <v>40</v>
      </c>
      <c r="F18" s="20" t="s">
        <v>84</v>
      </c>
      <c r="G18" s="20">
        <v>60</v>
      </c>
      <c r="H18" s="21">
        <v>0</v>
      </c>
      <c r="I18" s="20">
        <v>40</v>
      </c>
      <c r="J18" s="24">
        <v>0</v>
      </c>
      <c r="K18" s="20">
        <v>0</v>
      </c>
      <c r="L18" s="25">
        <f t="shared" si="3"/>
        <v>20</v>
      </c>
      <c r="M18" s="25" t="s">
        <v>29</v>
      </c>
      <c r="N18" s="26" t="s">
        <v>85</v>
      </c>
      <c r="O18" s="26" t="s">
        <v>85</v>
      </c>
      <c r="P18" s="20" t="s">
        <v>81</v>
      </c>
      <c r="Q18" s="29" t="s">
        <v>86</v>
      </c>
      <c r="R18" s="20"/>
    </row>
    <row r="19" s="5" customFormat="1" ht="50" customHeight="1" spans="1:18">
      <c r="A19" s="20">
        <f t="shared" si="2"/>
        <v>12</v>
      </c>
      <c r="B19" s="20" t="s">
        <v>81</v>
      </c>
      <c r="C19" s="20" t="s">
        <v>82</v>
      </c>
      <c r="D19" s="20" t="s">
        <v>87</v>
      </c>
      <c r="E19" s="20" t="s">
        <v>35</v>
      </c>
      <c r="F19" s="20" t="s">
        <v>88</v>
      </c>
      <c r="G19" s="20">
        <v>50</v>
      </c>
      <c r="H19" s="21">
        <v>0</v>
      </c>
      <c r="I19" s="20">
        <v>10</v>
      </c>
      <c r="J19" s="24">
        <v>0</v>
      </c>
      <c r="K19" s="20">
        <v>10</v>
      </c>
      <c r="L19" s="25">
        <f t="shared" si="3"/>
        <v>30</v>
      </c>
      <c r="M19" s="25" t="s">
        <v>29</v>
      </c>
      <c r="N19" s="26" t="s">
        <v>89</v>
      </c>
      <c r="O19" s="26" t="s">
        <v>89</v>
      </c>
      <c r="P19" s="20" t="s">
        <v>81</v>
      </c>
      <c r="Q19" s="29" t="s">
        <v>86</v>
      </c>
      <c r="R19" s="20"/>
    </row>
  </sheetData>
  <mergeCells count="16">
    <mergeCell ref="H4:L4"/>
    <mergeCell ref="A6:F6"/>
    <mergeCell ref="A7:C7"/>
    <mergeCell ref="A4:A5"/>
    <mergeCell ref="B4:B5"/>
    <mergeCell ref="C4:C5"/>
    <mergeCell ref="D4:D5"/>
    <mergeCell ref="E4:E5"/>
    <mergeCell ref="F4:F5"/>
    <mergeCell ref="G4:G5"/>
    <mergeCell ref="M4:M5"/>
    <mergeCell ref="N4:N5"/>
    <mergeCell ref="O4:O5"/>
    <mergeCell ref="P4:P5"/>
    <mergeCell ref="Q4:Q5"/>
    <mergeCell ref="R4:R5"/>
  </mergeCells>
  <dataValidations count="1">
    <dataValidation type="list" allowBlank="1" showInputMessage="1" showErrorMessage="1" sqref="E8:E19">
      <formula1>"种植业基地,养殖业基地,水产养殖业发展,林草基地建设,休闲农业与乡村旅游,光伏电站建设,农产品仓储保鲜冷链基地基础设施建设,加工业,市场建设和农村物流,产业园（区）,智慧农业,科技服务,人才培养,农业社会化服务,小额贷款贴息,小额信贷风险补偿金,特色产业保险保费补助,新型经营主体贷款贴息,庭院特色种植,庭院特色养殖,庭院特色手工,庭院特色休闲旅游,庭院生产生活服务,其他"</formula1>
    </dataValidation>
  </dataValidations>
  <printOptions horizontalCentered="1"/>
  <pageMargins left="0.393055555555556" right="0.393055555555556" top="0.802777777777778" bottom="0.802777777777778" header="0.5" footer="0.5"/>
  <pageSetup paperSize="9" scale="5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5" sqref="K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5" sqref="K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2018-08-20T04:46:00Z</dcterms:created>
  <dcterms:modified xsi:type="dcterms:W3CDTF">2023-09-07T01:15:48Z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BBE3C598756D4A69BB5A0682329384EC_13</vt:lpwstr>
  </property>
</Properties>
</file>