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330"/>
  </bookViews>
  <sheets>
    <sheet name="Sheet1" sheetId="3" r:id="rId1"/>
  </sheets>
  <definedNames>
    <definedName name="_xlnm._FilterDatabase" localSheetId="0" hidden="1">Sheet1!$A$3:$U$15</definedName>
    <definedName name="_xlnm.Print_Area" localSheetId="0">Sheet1!$A$1:$U$15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O14" i="3"/>
  <c r="M14"/>
  <c r="O15"/>
  <c r="M15"/>
  <c r="O12"/>
  <c r="M12"/>
  <c r="O10"/>
  <c r="M10"/>
  <c r="O13"/>
  <c r="M13"/>
  <c r="O11"/>
  <c r="M11"/>
  <c r="O4"/>
  <c r="M4"/>
  <c r="O8"/>
  <c r="M8"/>
  <c r="O7"/>
  <c r="M7"/>
  <c r="O5"/>
  <c r="M5"/>
  <c r="O6"/>
  <c r="M6"/>
  <c r="O9"/>
  <c r="P9" s="1"/>
  <c r="P5" l="1"/>
  <c r="P14"/>
  <c r="P11"/>
  <c r="P13"/>
  <c r="P12"/>
  <c r="P10"/>
  <c r="P15"/>
  <c r="P6"/>
  <c r="P7"/>
  <c r="P4"/>
  <c r="P8"/>
</calcChain>
</file>

<file path=xl/sharedStrings.xml><?xml version="1.0" encoding="utf-8"?>
<sst xmlns="http://schemas.openxmlformats.org/spreadsheetml/2006/main" count="150" uniqueCount="68">
  <si>
    <t>序号</t>
  </si>
  <si>
    <t>姓名</t>
  </si>
  <si>
    <t>性别</t>
  </si>
  <si>
    <t>准考证号</t>
  </si>
  <si>
    <t>报考单位</t>
  </si>
  <si>
    <t>报考岗位</t>
  </si>
  <si>
    <t>招聘人数</t>
  </si>
  <si>
    <t>医疗卫生专业基础</t>
  </si>
  <si>
    <t>综合应用能力</t>
  </si>
  <si>
    <t>1</t>
  </si>
  <si>
    <t>2022L0005</t>
  </si>
  <si>
    <t>6</t>
  </si>
  <si>
    <t>242040100715</t>
  </si>
  <si>
    <t>242040100310</t>
  </si>
  <si>
    <t>242040100919</t>
  </si>
  <si>
    <t>242040100216</t>
  </si>
  <si>
    <t>242040100118</t>
  </si>
  <si>
    <t>242040100608</t>
  </si>
  <si>
    <t>2022L0006</t>
  </si>
  <si>
    <t>5</t>
  </si>
  <si>
    <t>242040100818</t>
  </si>
  <si>
    <t>242040100312</t>
  </si>
  <si>
    <t>242040100103</t>
  </si>
  <si>
    <t>2022L0007</t>
  </si>
  <si>
    <t>2</t>
  </si>
  <si>
    <t>242040100415</t>
  </si>
  <si>
    <t>242040100429</t>
  </si>
  <si>
    <t>2022L0008</t>
  </si>
  <si>
    <t>折算成百分制笔试成绩</t>
    <phoneticPr fontId="2" type="noConversion"/>
  </si>
  <si>
    <t>“四项目”加分</t>
    <phoneticPr fontId="2" type="noConversion"/>
  </si>
  <si>
    <t>笔试成绩总分</t>
    <phoneticPr fontId="2" type="noConversion"/>
  </si>
  <si>
    <t>242040101016</t>
  </si>
  <si>
    <t>面试折算成绩</t>
    <phoneticPr fontId="2" type="noConversion"/>
  </si>
  <si>
    <t>备注</t>
    <phoneticPr fontId="2" type="noConversion"/>
  </si>
  <si>
    <t>面试成绩</t>
    <phoneticPr fontId="2" type="noConversion"/>
  </si>
  <si>
    <t>综合成绩</t>
    <phoneticPr fontId="2" type="noConversion"/>
  </si>
  <si>
    <r>
      <rPr>
        <sz val="9"/>
        <rFont val="宋体"/>
        <family val="3"/>
        <charset val="134"/>
      </rPr>
      <t>男</t>
    </r>
  </si>
  <si>
    <r>
      <rPr>
        <sz val="9"/>
        <rFont val="宋体"/>
        <family val="3"/>
        <charset val="134"/>
      </rPr>
      <t>随县县域统招</t>
    </r>
  </si>
  <si>
    <r>
      <rPr>
        <sz val="9"/>
        <rFont val="宋体"/>
        <family val="3"/>
        <charset val="134"/>
      </rPr>
      <t>女</t>
    </r>
  </si>
  <si>
    <r>
      <rPr>
        <sz val="9"/>
        <rFont val="宋体"/>
        <family val="3"/>
        <charset val="134"/>
      </rPr>
      <t>临床医师</t>
    </r>
    <r>
      <rPr>
        <sz val="9"/>
        <rFont val="Times New Roman"/>
        <family val="1"/>
      </rPr>
      <t>1</t>
    </r>
  </si>
  <si>
    <r>
      <rPr>
        <sz val="9"/>
        <rFont val="宋体"/>
        <family val="3"/>
        <charset val="134"/>
      </rPr>
      <t>李红红</t>
    </r>
  </si>
  <si>
    <r>
      <rPr>
        <sz val="9"/>
        <rFont val="宋体"/>
        <family val="3"/>
        <charset val="134"/>
      </rPr>
      <t>凡伟</t>
    </r>
  </si>
  <si>
    <t>三支一扶</t>
    <phoneticPr fontId="2" type="noConversion"/>
  </si>
  <si>
    <r>
      <rPr>
        <sz val="9"/>
        <rFont val="宋体"/>
        <family val="3"/>
        <charset val="134"/>
      </rPr>
      <t>闻继荣</t>
    </r>
  </si>
  <si>
    <r>
      <rPr>
        <sz val="9"/>
        <rFont val="宋体"/>
        <family val="3"/>
        <charset val="134"/>
      </rPr>
      <t>马扬</t>
    </r>
  </si>
  <si>
    <r>
      <rPr>
        <sz val="9"/>
        <rFont val="宋体"/>
        <family val="3"/>
        <charset val="134"/>
      </rPr>
      <t>任安琪</t>
    </r>
  </si>
  <si>
    <r>
      <rPr>
        <sz val="9"/>
        <rFont val="宋体"/>
        <family val="3"/>
        <charset val="134"/>
      </rPr>
      <t>胡香君</t>
    </r>
    <phoneticPr fontId="2" type="noConversion"/>
  </si>
  <si>
    <r>
      <rPr>
        <sz val="9"/>
        <rFont val="宋体"/>
        <family val="3"/>
        <charset val="134"/>
      </rPr>
      <t>临床医师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</si>
  <si>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张陶陶</t>
    </r>
  </si>
  <si>
    <r>
      <rPr>
        <sz val="9"/>
        <rFont val="宋体"/>
        <family val="3"/>
        <charset val="134"/>
      </rPr>
      <t>赵杰</t>
    </r>
  </si>
  <si>
    <r>
      <rPr>
        <sz val="9"/>
        <rFont val="宋体"/>
        <family val="3"/>
        <charset val="134"/>
      </rPr>
      <t>护士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</si>
  <si>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王华</t>
    </r>
  </si>
  <si>
    <r>
      <rPr>
        <sz val="9"/>
        <rFont val="宋体"/>
        <family val="3"/>
        <charset val="134"/>
      </rPr>
      <t>田欣宇</t>
    </r>
  </si>
  <si>
    <r>
      <rPr>
        <sz val="9"/>
        <rFont val="宋体"/>
        <family val="3"/>
        <charset val="134"/>
      </rPr>
      <t>护士</t>
    </r>
    <r>
      <rPr>
        <sz val="9"/>
        <rFont val="Times New Roman"/>
        <family val="1"/>
      </rPr>
      <t>1</t>
    </r>
  </si>
  <si>
    <t>报考岗位
代 码</t>
    <phoneticPr fontId="2" type="noConversion"/>
  </si>
  <si>
    <t>排位</t>
    <phoneticPr fontId="2" type="noConversion"/>
  </si>
  <si>
    <t>体检考察情况</t>
    <phoneticPr fontId="2" type="noConversion"/>
  </si>
  <si>
    <t>体检</t>
    <phoneticPr fontId="2" type="noConversion"/>
  </si>
  <si>
    <t>考察</t>
    <phoneticPr fontId="2" type="noConversion"/>
  </si>
  <si>
    <t>合格</t>
    <phoneticPr fontId="2" type="noConversion"/>
  </si>
  <si>
    <t>合格</t>
    <phoneticPr fontId="2" type="noConversion"/>
  </si>
  <si>
    <t>递补</t>
    <phoneticPr fontId="2" type="noConversion"/>
  </si>
  <si>
    <t>递补</t>
    <phoneticPr fontId="2" type="noConversion"/>
  </si>
  <si>
    <t>体检考察入围情况</t>
    <phoneticPr fontId="2" type="noConversion"/>
  </si>
  <si>
    <t>入围</t>
    <phoneticPr fontId="2" type="noConversion"/>
  </si>
  <si>
    <r>
      <rPr>
        <sz val="9"/>
        <rFont val="宋体"/>
        <family val="3"/>
        <charset val="134"/>
      </rPr>
      <t>孔登峰</t>
    </r>
    <phoneticPr fontId="2" type="noConversion"/>
  </si>
  <si>
    <t>2022年随县基层医疗卫生专业技术人员专项公开招聘拟聘用人员名单</t>
    <phoneticPr fontId="2" type="noConversion"/>
  </si>
  <si>
    <r>
      <rPr>
        <sz val="9"/>
        <rFont val="宋体"/>
        <family val="3"/>
        <charset val="134"/>
      </rPr>
      <t>张庆锋</t>
    </r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</si>
</sst>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 "/>
  </numFmts>
  <fonts count="7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Times New Roman"/>
      <family val="1"/>
    </font>
    <font>
      <sz val="9"/>
      <name val="宋体"/>
      <family val="3"/>
      <charset val="134"/>
    </font>
    <font>
      <sz val="14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7" fontId="1" fillId="2" borderId="1" xfId="0" quotePrefix="1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10" sqref="Y10"/>
    </sheetView>
  </sheetViews>
  <sheetFormatPr defaultColWidth="9" defaultRowHeight="13.5"/>
  <cols>
    <col min="1" max="1" width="3.625" style="4" customWidth="1"/>
    <col min="2" max="2" width="7" style="3" customWidth="1"/>
    <col min="3" max="3" width="4.375" style="4" customWidth="1"/>
    <col min="4" max="4" width="11.75" style="4" customWidth="1"/>
    <col min="5" max="5" width="12.25" style="4" customWidth="1"/>
    <col min="6" max="6" width="9.625" style="4" customWidth="1"/>
    <col min="7" max="7" width="9.25" style="4" customWidth="1"/>
    <col min="8" max="8" width="4.5" style="3" customWidth="1"/>
    <col min="9" max="9" width="5.375" style="3" hidden="1" customWidth="1"/>
    <col min="10" max="10" width="5.125" style="3" hidden="1" customWidth="1"/>
    <col min="11" max="11" width="5.75" style="3" hidden="1" customWidth="1"/>
    <col min="12" max="12" width="4.375" style="3" hidden="1" customWidth="1"/>
    <col min="13" max="13" width="5.625" style="6" customWidth="1"/>
    <col min="14" max="14" width="5" style="4" customWidth="1"/>
    <col min="15" max="15" width="7.125" style="5" hidden="1" customWidth="1"/>
    <col min="16" max="16" width="5.375" style="4" customWidth="1"/>
    <col min="17" max="17" width="4.375" style="4" customWidth="1"/>
    <col min="18" max="20" width="6" style="4" hidden="1" customWidth="1"/>
    <col min="21" max="21" width="8.375" style="4" customWidth="1"/>
  </cols>
  <sheetData>
    <row r="1" spans="1:21" ht="44.25" customHeight="1">
      <c r="A1" s="21" t="s">
        <v>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s="1" customFormat="1" ht="23.25" customHeight="1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54</v>
      </c>
      <c r="H2" s="26" t="s">
        <v>6</v>
      </c>
      <c r="I2" s="26" t="s">
        <v>7</v>
      </c>
      <c r="J2" s="26" t="s">
        <v>8</v>
      </c>
      <c r="K2" s="26" t="s">
        <v>28</v>
      </c>
      <c r="L2" s="26" t="s">
        <v>29</v>
      </c>
      <c r="M2" s="28" t="s">
        <v>30</v>
      </c>
      <c r="N2" s="20" t="s">
        <v>34</v>
      </c>
      <c r="O2" s="22" t="s">
        <v>32</v>
      </c>
      <c r="P2" s="24" t="s">
        <v>35</v>
      </c>
      <c r="Q2" s="24" t="s">
        <v>55</v>
      </c>
      <c r="R2" s="24" t="s">
        <v>63</v>
      </c>
      <c r="S2" s="20" t="s">
        <v>56</v>
      </c>
      <c r="T2" s="20"/>
      <c r="U2" s="26" t="s">
        <v>33</v>
      </c>
    </row>
    <row r="3" spans="1:21" s="1" customFormat="1" ht="39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8"/>
      <c r="N3" s="20"/>
      <c r="O3" s="23"/>
      <c r="P3" s="25"/>
      <c r="Q3" s="25"/>
      <c r="R3" s="25"/>
      <c r="S3" s="14" t="s">
        <v>57</v>
      </c>
      <c r="T3" s="14" t="s">
        <v>58</v>
      </c>
      <c r="U3" s="26"/>
    </row>
    <row r="4" spans="1:21" s="2" customFormat="1" ht="35.1" customHeight="1">
      <c r="A4" s="7">
        <v>1</v>
      </c>
      <c r="B4" s="8" t="s">
        <v>67</v>
      </c>
      <c r="C4" s="8" t="s">
        <v>38</v>
      </c>
      <c r="D4" s="8" t="s">
        <v>12</v>
      </c>
      <c r="E4" s="7" t="s">
        <v>37</v>
      </c>
      <c r="F4" s="8" t="s">
        <v>39</v>
      </c>
      <c r="G4" s="8" t="s">
        <v>10</v>
      </c>
      <c r="H4" s="8" t="s">
        <v>11</v>
      </c>
      <c r="I4" s="7">
        <v>136</v>
      </c>
      <c r="J4" s="7">
        <v>122.5</v>
      </c>
      <c r="K4" s="7">
        <v>86.17</v>
      </c>
      <c r="L4" s="7"/>
      <c r="M4" s="13">
        <f t="shared" ref="M4:M8" si="0">(K4+L4)*40%</f>
        <v>34.468000000000004</v>
      </c>
      <c r="N4" s="9">
        <v>76.06</v>
      </c>
      <c r="O4" s="10">
        <f t="shared" ref="O4:O9" si="1">N4*0.6</f>
        <v>45.636000000000003</v>
      </c>
      <c r="P4" s="10">
        <f t="shared" ref="P4:P15" si="2">O4+M4</f>
        <v>80.104000000000013</v>
      </c>
      <c r="Q4" s="15">
        <v>1</v>
      </c>
      <c r="R4" s="19" t="s">
        <v>64</v>
      </c>
      <c r="S4" s="16" t="s">
        <v>59</v>
      </c>
      <c r="T4" s="16" t="s">
        <v>60</v>
      </c>
      <c r="U4" s="12"/>
    </row>
    <row r="5" spans="1:21" s="2" customFormat="1" ht="35.1" customHeight="1">
      <c r="A5" s="7">
        <v>2</v>
      </c>
      <c r="B5" s="8" t="s">
        <v>40</v>
      </c>
      <c r="C5" s="8" t="s">
        <v>38</v>
      </c>
      <c r="D5" s="8" t="s">
        <v>15</v>
      </c>
      <c r="E5" s="7" t="s">
        <v>37</v>
      </c>
      <c r="F5" s="8" t="s">
        <v>39</v>
      </c>
      <c r="G5" s="8" t="s">
        <v>10</v>
      </c>
      <c r="H5" s="8" t="s">
        <v>11</v>
      </c>
      <c r="I5" s="7">
        <v>112.5</v>
      </c>
      <c r="J5" s="7">
        <v>129</v>
      </c>
      <c r="K5" s="7">
        <v>80.5</v>
      </c>
      <c r="L5" s="7"/>
      <c r="M5" s="13">
        <f t="shared" si="0"/>
        <v>32.200000000000003</v>
      </c>
      <c r="N5" s="9">
        <v>78.040000000000006</v>
      </c>
      <c r="O5" s="10">
        <f t="shared" si="1"/>
        <v>46.824000000000005</v>
      </c>
      <c r="P5" s="10">
        <f t="shared" si="2"/>
        <v>79.024000000000001</v>
      </c>
      <c r="Q5" s="15">
        <v>2</v>
      </c>
      <c r="R5" s="19" t="s">
        <v>64</v>
      </c>
      <c r="S5" s="16" t="s">
        <v>60</v>
      </c>
      <c r="T5" s="16" t="s">
        <v>60</v>
      </c>
      <c r="U5" s="12"/>
    </row>
    <row r="6" spans="1:21" s="2" customFormat="1" ht="35.1" customHeight="1">
      <c r="A6" s="7">
        <v>3</v>
      </c>
      <c r="B6" s="8" t="s">
        <v>41</v>
      </c>
      <c r="C6" s="8" t="s">
        <v>36</v>
      </c>
      <c r="D6" s="8" t="s">
        <v>13</v>
      </c>
      <c r="E6" s="7" t="s">
        <v>37</v>
      </c>
      <c r="F6" s="8" t="s">
        <v>39</v>
      </c>
      <c r="G6" s="8" t="s">
        <v>10</v>
      </c>
      <c r="H6" s="8" t="s">
        <v>11</v>
      </c>
      <c r="I6" s="7">
        <v>121.5</v>
      </c>
      <c r="J6" s="7">
        <v>126</v>
      </c>
      <c r="K6" s="7">
        <v>82.5</v>
      </c>
      <c r="L6" s="7"/>
      <c r="M6" s="13">
        <f t="shared" si="0"/>
        <v>33</v>
      </c>
      <c r="N6" s="9">
        <v>75.38</v>
      </c>
      <c r="O6" s="10">
        <f t="shared" si="1"/>
        <v>45.227999999999994</v>
      </c>
      <c r="P6" s="10">
        <f t="shared" si="2"/>
        <v>78.227999999999994</v>
      </c>
      <c r="Q6" s="15">
        <v>5</v>
      </c>
      <c r="R6" s="19" t="s">
        <v>64</v>
      </c>
      <c r="S6" s="16" t="s">
        <v>60</v>
      </c>
      <c r="T6" s="16" t="s">
        <v>60</v>
      </c>
      <c r="U6" s="12"/>
    </row>
    <row r="7" spans="1:21" s="2" customFormat="1" ht="35.1" customHeight="1">
      <c r="A7" s="7">
        <v>4</v>
      </c>
      <c r="B7" s="8" t="s">
        <v>43</v>
      </c>
      <c r="C7" s="8" t="s">
        <v>38</v>
      </c>
      <c r="D7" s="8" t="s">
        <v>14</v>
      </c>
      <c r="E7" s="7" t="s">
        <v>37</v>
      </c>
      <c r="F7" s="8" t="s">
        <v>39</v>
      </c>
      <c r="G7" s="8" t="s">
        <v>10</v>
      </c>
      <c r="H7" s="8" t="s">
        <v>11</v>
      </c>
      <c r="I7" s="7">
        <v>122</v>
      </c>
      <c r="J7" s="7">
        <v>123</v>
      </c>
      <c r="K7" s="7">
        <v>81.67</v>
      </c>
      <c r="L7" s="7"/>
      <c r="M7" s="13">
        <f t="shared" si="0"/>
        <v>32.667999999999999</v>
      </c>
      <c r="N7" s="9">
        <v>75.66</v>
      </c>
      <c r="O7" s="10">
        <f t="shared" si="1"/>
        <v>45.395999999999994</v>
      </c>
      <c r="P7" s="10">
        <f t="shared" si="2"/>
        <v>78.063999999999993</v>
      </c>
      <c r="Q7" s="15">
        <v>7</v>
      </c>
      <c r="R7" s="17" t="s">
        <v>61</v>
      </c>
      <c r="S7" s="16" t="s">
        <v>60</v>
      </c>
      <c r="T7" s="16" t="s">
        <v>60</v>
      </c>
      <c r="U7" s="17" t="s">
        <v>61</v>
      </c>
    </row>
    <row r="8" spans="1:21" s="2" customFormat="1" ht="35.1" customHeight="1">
      <c r="A8" s="7">
        <v>5</v>
      </c>
      <c r="B8" s="8" t="s">
        <v>44</v>
      </c>
      <c r="C8" s="8" t="s">
        <v>38</v>
      </c>
      <c r="D8" s="8" t="s">
        <v>16</v>
      </c>
      <c r="E8" s="7" t="s">
        <v>37</v>
      </c>
      <c r="F8" s="8" t="s">
        <v>39</v>
      </c>
      <c r="G8" s="8" t="s">
        <v>10</v>
      </c>
      <c r="H8" s="8" t="s">
        <v>11</v>
      </c>
      <c r="I8" s="7">
        <v>120</v>
      </c>
      <c r="J8" s="7">
        <v>119.5</v>
      </c>
      <c r="K8" s="7">
        <v>79.83</v>
      </c>
      <c r="L8" s="7"/>
      <c r="M8" s="13">
        <f t="shared" si="0"/>
        <v>31.932000000000002</v>
      </c>
      <c r="N8" s="9">
        <v>76.760000000000005</v>
      </c>
      <c r="O8" s="10">
        <f t="shared" si="1"/>
        <v>46.056000000000004</v>
      </c>
      <c r="P8" s="10">
        <f t="shared" si="2"/>
        <v>77.988</v>
      </c>
      <c r="Q8" s="15">
        <v>8</v>
      </c>
      <c r="R8" s="17" t="s">
        <v>61</v>
      </c>
      <c r="S8" s="16" t="s">
        <v>60</v>
      </c>
      <c r="T8" s="16" t="s">
        <v>60</v>
      </c>
      <c r="U8" s="17" t="s">
        <v>61</v>
      </c>
    </row>
    <row r="9" spans="1:21" s="2" customFormat="1" ht="35.1" customHeight="1">
      <c r="A9" s="7">
        <v>6</v>
      </c>
      <c r="B9" s="8" t="s">
        <v>45</v>
      </c>
      <c r="C9" s="8" t="s">
        <v>38</v>
      </c>
      <c r="D9" s="8" t="s">
        <v>31</v>
      </c>
      <c r="E9" s="7" t="s">
        <v>37</v>
      </c>
      <c r="F9" s="8" t="s">
        <v>39</v>
      </c>
      <c r="G9" s="8" t="s">
        <v>10</v>
      </c>
      <c r="H9" s="8" t="s">
        <v>11</v>
      </c>
      <c r="I9" s="7">
        <v>115.5</v>
      </c>
      <c r="J9" s="7">
        <v>112.5</v>
      </c>
      <c r="K9" s="7">
        <v>76</v>
      </c>
      <c r="L9" s="7"/>
      <c r="M9" s="13">
        <v>30.400000000000002</v>
      </c>
      <c r="N9" s="9">
        <v>78.5</v>
      </c>
      <c r="O9" s="10">
        <f t="shared" si="1"/>
        <v>47.1</v>
      </c>
      <c r="P9" s="10">
        <f t="shared" si="2"/>
        <v>77.5</v>
      </c>
      <c r="Q9" s="15">
        <v>9</v>
      </c>
      <c r="R9" s="17" t="s">
        <v>62</v>
      </c>
      <c r="S9" s="16" t="s">
        <v>59</v>
      </c>
      <c r="T9" s="16" t="s">
        <v>59</v>
      </c>
      <c r="U9" s="17" t="s">
        <v>62</v>
      </c>
    </row>
    <row r="10" spans="1:21" s="2" customFormat="1" ht="35.1" customHeight="1">
      <c r="A10" s="7">
        <v>7</v>
      </c>
      <c r="B10" s="8" t="s">
        <v>46</v>
      </c>
      <c r="C10" s="8" t="s">
        <v>38</v>
      </c>
      <c r="D10" s="8" t="s">
        <v>17</v>
      </c>
      <c r="E10" s="7" t="s">
        <v>37</v>
      </c>
      <c r="F10" s="8" t="s">
        <v>47</v>
      </c>
      <c r="G10" s="8" t="s">
        <v>18</v>
      </c>
      <c r="H10" s="8" t="s">
        <v>19</v>
      </c>
      <c r="I10" s="7">
        <v>125.5</v>
      </c>
      <c r="J10" s="7">
        <v>127.5</v>
      </c>
      <c r="K10" s="7">
        <v>84.33</v>
      </c>
      <c r="L10" s="7">
        <v>5</v>
      </c>
      <c r="M10" s="13">
        <f t="shared" ref="M10:M13" si="3">(K10+L10)*40%</f>
        <v>35.731999999999999</v>
      </c>
      <c r="N10" s="9">
        <v>87.12</v>
      </c>
      <c r="O10" s="10">
        <f t="shared" ref="O10:O15" si="4">N10*0.6</f>
        <v>52.271999999999998</v>
      </c>
      <c r="P10" s="10">
        <f t="shared" si="2"/>
        <v>88.003999999999991</v>
      </c>
      <c r="Q10" s="15">
        <v>1</v>
      </c>
      <c r="R10" s="19" t="s">
        <v>64</v>
      </c>
      <c r="S10" s="16" t="s">
        <v>60</v>
      </c>
      <c r="T10" s="16" t="s">
        <v>60</v>
      </c>
      <c r="U10" s="18" t="s">
        <v>42</v>
      </c>
    </row>
    <row r="11" spans="1:21" s="2" customFormat="1" ht="35.1" customHeight="1">
      <c r="A11" s="7">
        <v>8</v>
      </c>
      <c r="B11" s="8" t="s">
        <v>48</v>
      </c>
      <c r="C11" s="8" t="s">
        <v>38</v>
      </c>
      <c r="D11" s="8" t="s">
        <v>21</v>
      </c>
      <c r="E11" s="7" t="s">
        <v>37</v>
      </c>
      <c r="F11" s="8" t="s">
        <v>47</v>
      </c>
      <c r="G11" s="8" t="s">
        <v>18</v>
      </c>
      <c r="H11" s="8" t="s">
        <v>19</v>
      </c>
      <c r="I11" s="7">
        <v>121</v>
      </c>
      <c r="J11" s="7">
        <v>121.5</v>
      </c>
      <c r="K11" s="7">
        <v>80.83</v>
      </c>
      <c r="L11" s="7"/>
      <c r="M11" s="13">
        <f t="shared" si="3"/>
        <v>32.332000000000001</v>
      </c>
      <c r="N11" s="9">
        <v>81.819999999999993</v>
      </c>
      <c r="O11" s="10">
        <f t="shared" si="4"/>
        <v>49.091999999999992</v>
      </c>
      <c r="P11" s="10">
        <f t="shared" si="2"/>
        <v>81.423999999999992</v>
      </c>
      <c r="Q11" s="15">
        <v>4</v>
      </c>
      <c r="R11" s="19" t="s">
        <v>64</v>
      </c>
      <c r="S11" s="16" t="s">
        <v>60</v>
      </c>
      <c r="T11" s="16" t="s">
        <v>60</v>
      </c>
      <c r="U11" s="18"/>
    </row>
    <row r="12" spans="1:21" s="2" customFormat="1" ht="35.1" customHeight="1">
      <c r="A12" s="7">
        <v>9</v>
      </c>
      <c r="B12" s="8" t="s">
        <v>49</v>
      </c>
      <c r="C12" s="8" t="s">
        <v>38</v>
      </c>
      <c r="D12" s="8" t="s">
        <v>22</v>
      </c>
      <c r="E12" s="7" t="s">
        <v>37</v>
      </c>
      <c r="F12" s="8" t="s">
        <v>47</v>
      </c>
      <c r="G12" s="8" t="s">
        <v>18</v>
      </c>
      <c r="H12" s="8" t="s">
        <v>19</v>
      </c>
      <c r="I12" s="7">
        <v>118</v>
      </c>
      <c r="J12" s="7">
        <v>113.5</v>
      </c>
      <c r="K12" s="7">
        <v>77.17</v>
      </c>
      <c r="L12" s="7"/>
      <c r="M12" s="13">
        <f t="shared" si="3"/>
        <v>30.868000000000002</v>
      </c>
      <c r="N12" s="9">
        <v>77.239999999999995</v>
      </c>
      <c r="O12" s="10">
        <f t="shared" si="4"/>
        <v>46.343999999999994</v>
      </c>
      <c r="P12" s="10">
        <f t="shared" si="2"/>
        <v>77.211999999999989</v>
      </c>
      <c r="Q12" s="15">
        <v>7</v>
      </c>
      <c r="R12" s="18" t="s">
        <v>61</v>
      </c>
      <c r="S12" s="16" t="s">
        <v>60</v>
      </c>
      <c r="T12" s="16" t="s">
        <v>60</v>
      </c>
      <c r="U12" s="18" t="s">
        <v>61</v>
      </c>
    </row>
    <row r="13" spans="1:21" s="2" customFormat="1" ht="35.1" customHeight="1">
      <c r="A13" s="7">
        <v>10</v>
      </c>
      <c r="B13" s="11" t="s">
        <v>65</v>
      </c>
      <c r="C13" s="8" t="s">
        <v>36</v>
      </c>
      <c r="D13" s="8" t="s">
        <v>20</v>
      </c>
      <c r="E13" s="7" t="s">
        <v>37</v>
      </c>
      <c r="F13" s="8" t="s">
        <v>47</v>
      </c>
      <c r="G13" s="8" t="s">
        <v>18</v>
      </c>
      <c r="H13" s="8" t="s">
        <v>19</v>
      </c>
      <c r="I13" s="7">
        <v>124.5</v>
      </c>
      <c r="J13" s="7">
        <v>120.5</v>
      </c>
      <c r="K13" s="7">
        <v>81.67</v>
      </c>
      <c r="L13" s="7"/>
      <c r="M13" s="13">
        <f t="shared" si="3"/>
        <v>32.667999999999999</v>
      </c>
      <c r="N13" s="9">
        <v>71.52</v>
      </c>
      <c r="O13" s="10">
        <f t="shared" si="4"/>
        <v>42.911999999999999</v>
      </c>
      <c r="P13" s="10">
        <f t="shared" si="2"/>
        <v>75.58</v>
      </c>
      <c r="Q13" s="15">
        <v>10</v>
      </c>
      <c r="R13" s="18" t="s">
        <v>61</v>
      </c>
      <c r="S13" s="16" t="s">
        <v>59</v>
      </c>
      <c r="T13" s="16" t="s">
        <v>59</v>
      </c>
      <c r="U13" s="18" t="s">
        <v>61</v>
      </c>
    </row>
    <row r="14" spans="1:21" s="2" customFormat="1" ht="35.1" customHeight="1">
      <c r="A14" s="7">
        <v>11</v>
      </c>
      <c r="B14" s="8" t="s">
        <v>52</v>
      </c>
      <c r="C14" s="8" t="s">
        <v>38</v>
      </c>
      <c r="D14" s="8" t="s">
        <v>25</v>
      </c>
      <c r="E14" s="7" t="s">
        <v>37</v>
      </c>
      <c r="F14" s="8" t="s">
        <v>53</v>
      </c>
      <c r="G14" s="8" t="s">
        <v>23</v>
      </c>
      <c r="H14" s="8" t="s">
        <v>24</v>
      </c>
      <c r="I14" s="7">
        <v>119.5</v>
      </c>
      <c r="J14" s="7">
        <v>124</v>
      </c>
      <c r="K14" s="7">
        <v>81.17</v>
      </c>
      <c r="L14" s="7"/>
      <c r="M14" s="13">
        <f t="shared" ref="M14" si="5">(K14+L14)*40%</f>
        <v>32.468000000000004</v>
      </c>
      <c r="N14" s="9">
        <v>86.06</v>
      </c>
      <c r="O14" s="10">
        <f>N14*0.6</f>
        <v>51.636000000000003</v>
      </c>
      <c r="P14" s="10">
        <f>O14+M14</f>
        <v>84.104000000000013</v>
      </c>
      <c r="Q14" s="15">
        <v>1</v>
      </c>
      <c r="R14" s="19" t="s">
        <v>64</v>
      </c>
      <c r="S14" s="16" t="s">
        <v>60</v>
      </c>
      <c r="T14" s="16" t="s">
        <v>60</v>
      </c>
      <c r="U14" s="18"/>
    </row>
    <row r="15" spans="1:21" s="2" customFormat="1" ht="35.1" customHeight="1">
      <c r="A15" s="7">
        <v>12</v>
      </c>
      <c r="B15" s="8" t="s">
        <v>51</v>
      </c>
      <c r="C15" s="8" t="s">
        <v>38</v>
      </c>
      <c r="D15" s="8" t="s">
        <v>26</v>
      </c>
      <c r="E15" s="7" t="s">
        <v>37</v>
      </c>
      <c r="F15" s="8" t="s">
        <v>50</v>
      </c>
      <c r="G15" s="8" t="s">
        <v>27</v>
      </c>
      <c r="H15" s="8" t="s">
        <v>9</v>
      </c>
      <c r="I15" s="7">
        <v>123</v>
      </c>
      <c r="J15" s="7">
        <v>121.5</v>
      </c>
      <c r="K15" s="7">
        <v>81.5</v>
      </c>
      <c r="L15" s="7"/>
      <c r="M15" s="13">
        <f>(K15+L15)*40%</f>
        <v>32.6</v>
      </c>
      <c r="N15" s="9">
        <v>74.98</v>
      </c>
      <c r="O15" s="10">
        <f t="shared" si="4"/>
        <v>44.988</v>
      </c>
      <c r="P15" s="10">
        <f t="shared" si="2"/>
        <v>77.587999999999994</v>
      </c>
      <c r="Q15" s="15">
        <v>3</v>
      </c>
      <c r="R15" s="18" t="s">
        <v>61</v>
      </c>
      <c r="S15" s="16" t="s">
        <v>59</v>
      </c>
      <c r="T15" s="16" t="s">
        <v>59</v>
      </c>
      <c r="U15" s="18" t="s">
        <v>61</v>
      </c>
    </row>
  </sheetData>
  <sortState ref="A41:W46">
    <sortCondition descending="1" ref="P41:P46"/>
  </sortState>
  <mergeCells count="21">
    <mergeCell ref="A2:A3"/>
    <mergeCell ref="B2:B3"/>
    <mergeCell ref="R2:R3"/>
    <mergeCell ref="C2:C3"/>
    <mergeCell ref="I2:I3"/>
    <mergeCell ref="Q2:Q3"/>
    <mergeCell ref="S2:T2"/>
    <mergeCell ref="A1:U1"/>
    <mergeCell ref="O2:O3"/>
    <mergeCell ref="P2:P3"/>
    <mergeCell ref="D2:D3"/>
    <mergeCell ref="E2:E3"/>
    <mergeCell ref="F2:F3"/>
    <mergeCell ref="G2:G3"/>
    <mergeCell ref="H2:H3"/>
    <mergeCell ref="U2:U3"/>
    <mergeCell ref="N2:N3"/>
    <mergeCell ref="J2:J3"/>
    <mergeCell ref="K2:K3"/>
    <mergeCell ref="L2:L3"/>
    <mergeCell ref="M2:M3"/>
  </mergeCells>
  <phoneticPr fontId="2" type="noConversion"/>
  <pageMargins left="0.54" right="0.56000000000000005" top="0.51181102362204722" bottom="0.5511811023622047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cp:lastPrinted>2023-09-22T09:00:02Z</cp:lastPrinted>
  <dcterms:created xsi:type="dcterms:W3CDTF">2022-10-13T03:31:43Z</dcterms:created>
  <dcterms:modified xsi:type="dcterms:W3CDTF">2023-09-25T02:23:55Z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B2882454D6BE44549F006AF8BC916FEE</vt:lpwstr>
  </property>
  <property fmtid="{D5CDD505-2E9C-101B-9397-08002B2CF9AE}" pid="3" name="KSOProductBuildVer">
    <vt:lpwstr>2052-11.1.0.11744</vt:lpwstr>
  </property>
</Properties>
</file>